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DAK KORPORAT\DOKUMEN\OPENDATA HSS\2025\Lainnya\PP - Realisasi PBB Per Kecamatan\"/>
    </mc:Choice>
  </mc:AlternateContent>
  <xr:revisionPtr revIDLastSave="0" documentId="13_ncr:1_{A00E3F65-C201-43A5-8A5E-4DB43D4F1992}" xr6:coauthVersionLast="47" xr6:coauthVersionMax="47" xr10:uidLastSave="{00000000-0000-0000-0000-000000000000}"/>
  <bookViews>
    <workbookView xWindow="-96" yWindow="0" windowWidth="11712" windowHeight="14496" xr2:uid="{00000000-000D-0000-FFFF-FFFF00000000}"/>
  </bookViews>
  <sheets>
    <sheet name="REKAP SEKAB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G12" i="1"/>
  <c r="H11" i="1"/>
  <c r="G11" i="1"/>
  <c r="H10" i="1"/>
  <c r="G10" i="1"/>
  <c r="H9" i="1"/>
  <c r="G9" i="1"/>
  <c r="H8" i="1"/>
  <c r="G8" i="1"/>
  <c r="F7" i="1"/>
  <c r="E7" i="1"/>
  <c r="G7" i="1" s="1"/>
  <c r="F6" i="1"/>
  <c r="E6" i="1"/>
  <c r="C6" i="1"/>
  <c r="F5" i="1"/>
  <c r="E5" i="1"/>
  <c r="H5" i="1"/>
  <c r="C5" i="1"/>
  <c r="H4" i="1"/>
  <c r="G4" i="1"/>
  <c r="H3" i="1"/>
  <c r="G3" i="1"/>
  <c r="F2" i="1"/>
  <c r="H2" i="1" s="1"/>
  <c r="E2" i="1"/>
  <c r="C2" i="1"/>
  <c r="G2" i="1" l="1"/>
  <c r="G5" i="1"/>
  <c r="H6" i="1"/>
  <c r="H7" i="1"/>
  <c r="D14" i="1"/>
  <c r="E14" i="1"/>
  <c r="F14" i="1"/>
  <c r="G6" i="1"/>
  <c r="H14" i="1"/>
  <c r="C14" i="1"/>
  <c r="G14" i="1" l="1"/>
</calcChain>
</file>

<file path=xl/sharedStrings.xml><?xml version="1.0" encoding="utf-8"?>
<sst xmlns="http://schemas.openxmlformats.org/spreadsheetml/2006/main" count="20" uniqueCount="20">
  <si>
    <t>KECAMATAN</t>
  </si>
  <si>
    <t>ANGKINANG</t>
  </si>
  <si>
    <t>DAHA BARAT</t>
  </si>
  <si>
    <t>DAHA SELATAN</t>
  </si>
  <si>
    <t>DAHA UTARA</t>
  </si>
  <si>
    <t>SIMPUR</t>
  </si>
  <si>
    <t>KALUMPANG</t>
  </si>
  <si>
    <t>TELAGA LANGSAT</t>
  </si>
  <si>
    <t>LOKSADO</t>
  </si>
  <si>
    <t>PADANG BATUNG</t>
  </si>
  <si>
    <t>SUNGAI RAYA</t>
  </si>
  <si>
    <t>KANDANGAN</t>
  </si>
  <si>
    <t>JUMLAH</t>
  </si>
  <si>
    <t>NO.</t>
  </si>
  <si>
    <t>DHKP NOP</t>
  </si>
  <si>
    <t>DHKP POKOK</t>
  </si>
  <si>
    <t>REALISASI NOP</t>
  </si>
  <si>
    <t>REALISASI  POKOK</t>
  </si>
  <si>
    <t>PIUTANG NOP</t>
  </si>
  <si>
    <t>PIUTANG POKOK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</si>
</sst>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-* #,##0_-;\-* #,##0_-;_-* &quot;-&quot;??_-;_-@_-"/>
    <numFmt numFmtId="167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indexed="8"/>
      <name val="Calibri"/>
      <family val="2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0" borderId="0" applyFill="0" applyProtection="0"/>
    <xf numFmtId="0" fontId="1" fillId="0" borderId="0"/>
    <xf numFmtId="0" fontId="3" fillId="0" borderId="0"/>
    <xf numFmtId="43" fontId="1" fillId="0" borderId="0" applyFont="0" applyFill="0" applyBorder="0" applyAlignment="0" applyProtection="0"/>
    <xf numFmtId="0" fontId="1" fillId="0" borderId="0"/>
  </cellStyleXfs>
  <cellXfs count="26">
    <xf numFmtId="0" fontId="0" fillId="0" borderId="0" xfId="0"/>
    <xf numFmtId="0" fontId="1" fillId="0" borderId="0" xfId="1" applyAlignment="1">
      <alignment vertical="center"/>
    </xf>
    <xf numFmtId="0" fontId="5" fillId="0" borderId="1" xfId="10" applyFont="1" applyBorder="1" applyAlignment="1">
      <alignment horizontal="center"/>
    </xf>
    <xf numFmtId="166" fontId="5" fillId="0" borderId="1" xfId="9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67" fontId="0" fillId="0" borderId="1" xfId="0" applyNumberFormat="1" applyBorder="1" applyAlignment="1">
      <alignment horizontal="center" vertical="center"/>
    </xf>
    <xf numFmtId="43" fontId="0" fillId="0" borderId="1" xfId="9" applyFont="1" applyBorder="1" applyAlignment="1">
      <alignment vertical="center"/>
    </xf>
    <xf numFmtId="3" fontId="0" fillId="0" borderId="1" xfId="0" applyNumberFormat="1" applyBorder="1" applyAlignment="1">
      <alignment horizontal="center" vertical="center"/>
    </xf>
    <xf numFmtId="167" fontId="0" fillId="0" borderId="1" xfId="9" applyNumberFormat="1" applyFont="1" applyBorder="1" applyAlignment="1">
      <alignment horizontal="center" vertical="center"/>
    </xf>
    <xf numFmtId="166" fontId="0" fillId="0" borderId="1" xfId="9" applyNumberFormat="1" applyFont="1" applyBorder="1" applyAlignment="1">
      <alignment vertical="center"/>
    </xf>
    <xf numFmtId="0" fontId="0" fillId="0" borderId="1" xfId="0" applyBorder="1"/>
    <xf numFmtId="167" fontId="0" fillId="0" borderId="1" xfId="0" applyNumberFormat="1" applyBorder="1" applyAlignment="1">
      <alignment horizontal="center"/>
    </xf>
    <xf numFmtId="43" fontId="0" fillId="0" borderId="1" xfId="9" applyFont="1" applyBorder="1"/>
    <xf numFmtId="3" fontId="0" fillId="0" borderId="1" xfId="0" applyNumberFormat="1" applyBorder="1" applyAlignment="1">
      <alignment horizontal="center"/>
    </xf>
    <xf numFmtId="167" fontId="0" fillId="0" borderId="1" xfId="9" applyNumberFormat="1" applyFont="1" applyBorder="1" applyAlignment="1">
      <alignment horizontal="center"/>
    </xf>
    <xf numFmtId="166" fontId="0" fillId="0" borderId="1" xfId="9" applyNumberFormat="1" applyFont="1" applyBorder="1"/>
    <xf numFmtId="0" fontId="2" fillId="0" borderId="1" xfId="0" applyFont="1" applyBorder="1" applyAlignment="1">
      <alignment horizontal="center" vertical="center"/>
    </xf>
    <xf numFmtId="167" fontId="2" fillId="0" borderId="1" xfId="9" applyNumberFormat="1" applyFont="1" applyBorder="1" applyAlignment="1">
      <alignment horizontal="center" vertical="center"/>
    </xf>
    <xf numFmtId="43" fontId="2" fillId="0" borderId="1" xfId="9" applyFont="1" applyBorder="1" applyAlignment="1">
      <alignment horizontal="center" vertical="center"/>
    </xf>
    <xf numFmtId="166" fontId="2" fillId="0" borderId="1" xfId="9" applyNumberFormat="1" applyFont="1" applyBorder="1" applyAlignment="1">
      <alignment horizontal="center" vertical="center"/>
    </xf>
    <xf numFmtId="166" fontId="0" fillId="0" borderId="0" xfId="9" applyNumberFormat="1" applyFont="1"/>
    <xf numFmtId="43" fontId="0" fillId="0" borderId="0" xfId="9" applyFont="1"/>
    <xf numFmtId="43" fontId="0" fillId="0" borderId="0" xfId="9" applyFont="1" applyFill="1" applyBorder="1" applyAlignment="1">
      <alignment vertical="center"/>
    </xf>
    <xf numFmtId="0" fontId="2" fillId="0" borderId="0" xfId="1" applyFont="1" applyAlignment="1">
      <alignment vertical="center"/>
    </xf>
    <xf numFmtId="0" fontId="5" fillId="0" borderId="1" xfId="10" applyFont="1" applyBorder="1" applyAlignment="1">
      <alignment vertical="center"/>
    </xf>
  </cellXfs>
  <cellStyles count="11">
    <cellStyle name="Comma" xfId="9" builtinId="3"/>
    <cellStyle name="Comma [0] 2" xfId="3" xr:uid="{00000000-0005-0000-0000-000000000000}"/>
    <cellStyle name="Comma 2" xfId="4" xr:uid="{00000000-0005-0000-0000-000001000000}"/>
    <cellStyle name="Comma 2 2" xfId="5" xr:uid="{00000000-0005-0000-0000-000002000000}"/>
    <cellStyle name="Comma 3" xfId="2" xr:uid="{00000000-0005-0000-0000-000003000000}"/>
    <cellStyle name="Normal" xfId="0" builtinId="0"/>
    <cellStyle name="Normal 12" xfId="10" xr:uid="{66D207FC-B53B-4D0C-9AD2-D4F03086738C}"/>
    <cellStyle name="Normal 2" xfId="6" xr:uid="{00000000-0005-0000-0000-000005000000}"/>
    <cellStyle name="Normal 2 2" xfId="7" xr:uid="{00000000-0005-0000-0000-000006000000}"/>
    <cellStyle name="Normal 3" xfId="8" xr:uid="{00000000-0005-0000-0000-000007000000}"/>
    <cellStyle name="Normal 4" xfId="1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topLeftCell="E1" zoomScaleNormal="100" workbookViewId="0">
      <selection activeCell="H19" sqref="H19"/>
    </sheetView>
  </sheetViews>
  <sheetFormatPr defaultColWidth="9.109375" defaultRowHeight="14.4" x14ac:dyDescent="0.3"/>
  <cols>
    <col min="1" max="1" width="7.109375" style="1" customWidth="1"/>
    <col min="2" max="2" width="15" style="1" customWidth="1"/>
    <col min="3" max="3" width="9.21875" style="1" customWidth="1"/>
    <col min="4" max="4" width="19.109375" style="1" customWidth="1"/>
    <col min="5" max="5" width="21.33203125" style="1" customWidth="1"/>
    <col min="6" max="6" width="20.44140625" style="1" customWidth="1"/>
    <col min="7" max="7" width="22.33203125" style="1" customWidth="1"/>
    <col min="8" max="8" width="24.33203125" style="1" customWidth="1"/>
    <col min="9" max="9" width="2.6640625" style="1" customWidth="1"/>
    <col min="10" max="16384" width="9.109375" style="1"/>
  </cols>
  <sheetData>
    <row r="1" spans="1:8" x14ac:dyDescent="0.25">
      <c r="A1" s="25" t="s">
        <v>13</v>
      </c>
      <c r="B1" s="25" t="s">
        <v>0</v>
      </c>
      <c r="C1" s="2" t="s">
        <v>14</v>
      </c>
      <c r="D1" s="2" t="s">
        <v>15</v>
      </c>
      <c r="E1" s="2" t="s">
        <v>16</v>
      </c>
      <c r="F1" s="2" t="s">
        <v>17</v>
      </c>
      <c r="G1" s="2" t="s">
        <v>18</v>
      </c>
      <c r="H1" s="3" t="s">
        <v>19</v>
      </c>
    </row>
    <row r="2" spans="1:8" x14ac:dyDescent="0.3">
      <c r="A2" s="4">
        <v>1</v>
      </c>
      <c r="B2" s="5" t="s">
        <v>9</v>
      </c>
      <c r="C2" s="6">
        <f>7779+314</f>
        <v>8093</v>
      </c>
      <c r="D2" s="7">
        <v>166707896</v>
      </c>
      <c r="E2" s="8">
        <f>7779+314</f>
        <v>8093</v>
      </c>
      <c r="F2" s="7">
        <f>148501580+18206316</f>
        <v>166707896</v>
      </c>
      <c r="G2" s="9">
        <f>C2-E2</f>
        <v>0</v>
      </c>
      <c r="H2" s="10">
        <f>D2-F2</f>
        <v>0</v>
      </c>
    </row>
    <row r="3" spans="1:8" x14ac:dyDescent="0.3">
      <c r="A3" s="4">
        <v>2</v>
      </c>
      <c r="B3" s="5" t="s">
        <v>8</v>
      </c>
      <c r="C3" s="6">
        <v>2882</v>
      </c>
      <c r="D3" s="7">
        <v>44996078</v>
      </c>
      <c r="E3" s="8">
        <v>2882</v>
      </c>
      <c r="F3" s="7">
        <v>44996078</v>
      </c>
      <c r="G3" s="9">
        <f t="shared" ref="G3:H12" si="0">C3-E3</f>
        <v>0</v>
      </c>
      <c r="H3" s="10">
        <f t="shared" si="0"/>
        <v>0</v>
      </c>
    </row>
    <row r="4" spans="1:8" x14ac:dyDescent="0.3">
      <c r="A4" s="4">
        <v>3</v>
      </c>
      <c r="B4" s="5" t="s">
        <v>7</v>
      </c>
      <c r="C4" s="6">
        <v>4490</v>
      </c>
      <c r="D4" s="7">
        <v>63159303</v>
      </c>
      <c r="E4" s="8">
        <v>4490</v>
      </c>
      <c r="F4" s="7">
        <v>63159303</v>
      </c>
      <c r="G4" s="9">
        <f t="shared" si="0"/>
        <v>0</v>
      </c>
      <c r="H4" s="10">
        <f t="shared" si="0"/>
        <v>0</v>
      </c>
    </row>
    <row r="5" spans="1:8" x14ac:dyDescent="0.3">
      <c r="A5" s="4">
        <v>4</v>
      </c>
      <c r="B5" s="5" t="s">
        <v>1</v>
      </c>
      <c r="C5" s="6">
        <f>6800+4</f>
        <v>6804</v>
      </c>
      <c r="D5" s="7">
        <v>108220012</v>
      </c>
      <c r="E5" s="8">
        <f>6800+4</f>
        <v>6804</v>
      </c>
      <c r="F5" s="7">
        <f>107000092+1219920</f>
        <v>108220012</v>
      </c>
      <c r="G5" s="9">
        <f t="shared" si="0"/>
        <v>0</v>
      </c>
      <c r="H5" s="10">
        <f t="shared" si="0"/>
        <v>0</v>
      </c>
    </row>
    <row r="6" spans="1:8" x14ac:dyDescent="0.3">
      <c r="A6" s="4">
        <v>5</v>
      </c>
      <c r="B6" s="5" t="s">
        <v>11</v>
      </c>
      <c r="C6" s="6">
        <f>13222+49</f>
        <v>13271</v>
      </c>
      <c r="D6" s="7">
        <v>454756428</v>
      </c>
      <c r="E6" s="8">
        <f>12049+49</f>
        <v>12098</v>
      </c>
      <c r="F6" s="7">
        <f>413118532+2917540</f>
        <v>416036072</v>
      </c>
      <c r="G6" s="9">
        <f t="shared" si="0"/>
        <v>1173</v>
      </c>
      <c r="H6" s="10">
        <f t="shared" si="0"/>
        <v>38720356</v>
      </c>
    </row>
    <row r="7" spans="1:8" x14ac:dyDescent="0.3">
      <c r="A7" s="4">
        <v>6</v>
      </c>
      <c r="B7" s="5" t="s">
        <v>10</v>
      </c>
      <c r="C7" s="6">
        <v>8922</v>
      </c>
      <c r="D7" s="7">
        <v>203801640</v>
      </c>
      <c r="E7" s="8">
        <f>8351+11</f>
        <v>8362</v>
      </c>
      <c r="F7" s="7">
        <f>191865513+747001</f>
        <v>192612514</v>
      </c>
      <c r="G7" s="9">
        <f t="shared" si="0"/>
        <v>560</v>
      </c>
      <c r="H7" s="10">
        <f t="shared" si="0"/>
        <v>11189126</v>
      </c>
    </row>
    <row r="8" spans="1:8" x14ac:dyDescent="0.3">
      <c r="A8" s="4">
        <v>7</v>
      </c>
      <c r="B8" s="5" t="s">
        <v>5</v>
      </c>
      <c r="C8" s="6">
        <v>6471</v>
      </c>
      <c r="D8" s="7">
        <v>122752384</v>
      </c>
      <c r="E8" s="8">
        <v>6471</v>
      </c>
      <c r="F8" s="7">
        <v>122752384</v>
      </c>
      <c r="G8" s="9">
        <f t="shared" si="0"/>
        <v>0</v>
      </c>
      <c r="H8" s="10">
        <f t="shared" si="0"/>
        <v>0</v>
      </c>
    </row>
    <row r="9" spans="1:8" x14ac:dyDescent="0.3">
      <c r="A9" s="4">
        <v>8</v>
      </c>
      <c r="B9" s="5" t="s">
        <v>6</v>
      </c>
      <c r="C9" s="6">
        <v>2587</v>
      </c>
      <c r="D9" s="7">
        <v>37014480</v>
      </c>
      <c r="E9" s="8">
        <v>2587</v>
      </c>
      <c r="F9" s="7">
        <v>37014480</v>
      </c>
      <c r="G9" s="9">
        <f t="shared" si="0"/>
        <v>0</v>
      </c>
      <c r="H9" s="10">
        <f t="shared" si="0"/>
        <v>0</v>
      </c>
    </row>
    <row r="10" spans="1:8" x14ac:dyDescent="0.3">
      <c r="A10" s="4">
        <v>9</v>
      </c>
      <c r="B10" s="5" t="s">
        <v>3</v>
      </c>
      <c r="C10" s="6">
        <v>7681</v>
      </c>
      <c r="D10" s="7">
        <v>132027296</v>
      </c>
      <c r="E10" s="8">
        <v>7681</v>
      </c>
      <c r="F10" s="7">
        <v>132027296</v>
      </c>
      <c r="G10" s="9">
        <f t="shared" si="0"/>
        <v>0</v>
      </c>
      <c r="H10" s="10">
        <f t="shared" si="0"/>
        <v>0</v>
      </c>
    </row>
    <row r="11" spans="1:8" x14ac:dyDescent="0.3">
      <c r="A11" s="4">
        <v>10</v>
      </c>
      <c r="B11" s="5" t="s">
        <v>4</v>
      </c>
      <c r="C11" s="6">
        <v>6655</v>
      </c>
      <c r="D11" s="7">
        <v>95113902</v>
      </c>
      <c r="E11" s="8">
        <v>6655</v>
      </c>
      <c r="F11" s="7">
        <v>95113902</v>
      </c>
      <c r="G11" s="9">
        <f t="shared" si="0"/>
        <v>0</v>
      </c>
      <c r="H11" s="10">
        <f t="shared" si="0"/>
        <v>0</v>
      </c>
    </row>
    <row r="12" spans="1:8" x14ac:dyDescent="0.3">
      <c r="A12" s="4">
        <v>11</v>
      </c>
      <c r="B12" s="5" t="s">
        <v>2</v>
      </c>
      <c r="C12" s="6">
        <v>2169</v>
      </c>
      <c r="D12" s="7">
        <v>39155269</v>
      </c>
      <c r="E12" s="8">
        <v>2169</v>
      </c>
      <c r="F12" s="7">
        <v>39155269</v>
      </c>
      <c r="G12" s="9">
        <f t="shared" si="0"/>
        <v>0</v>
      </c>
      <c r="H12" s="10">
        <f t="shared" si="0"/>
        <v>0</v>
      </c>
    </row>
    <row r="13" spans="1:8" x14ac:dyDescent="0.3">
      <c r="A13" s="11"/>
      <c r="B13" s="11"/>
      <c r="C13" s="12"/>
      <c r="D13" s="13"/>
      <c r="E13" s="14"/>
      <c r="F13" s="13"/>
      <c r="G13" s="15"/>
      <c r="H13" s="16"/>
    </row>
    <row r="14" spans="1:8" x14ac:dyDescent="0.3">
      <c r="A14" s="5"/>
      <c r="B14" s="17" t="s">
        <v>12</v>
      </c>
      <c r="C14" s="18">
        <f>SUM(C2:C13)</f>
        <v>70025</v>
      </c>
      <c r="D14" s="19">
        <f t="shared" ref="D14:H14" si="1">SUM(D2:D13)</f>
        <v>1467704688</v>
      </c>
      <c r="E14" s="18">
        <f t="shared" si="1"/>
        <v>68292</v>
      </c>
      <c r="F14" s="19">
        <f t="shared" si="1"/>
        <v>1417795206</v>
      </c>
      <c r="G14" s="20">
        <f t="shared" si="1"/>
        <v>1733</v>
      </c>
      <c r="H14" s="20">
        <f t="shared" si="1"/>
        <v>49909482</v>
      </c>
    </row>
    <row r="15" spans="1:8" x14ac:dyDescent="0.3">
      <c r="A15"/>
      <c r="B15"/>
      <c r="C15"/>
      <c r="D15"/>
      <c r="E15"/>
      <c r="F15" s="23"/>
      <c r="G15"/>
      <c r="H15" s="21"/>
    </row>
    <row r="16" spans="1:8" x14ac:dyDescent="0.3">
      <c r="A16"/>
      <c r="B16"/>
      <c r="C16"/>
      <c r="D16" s="21"/>
      <c r="E16"/>
      <c r="F16" s="22"/>
      <c r="G16"/>
      <c r="H16" s="21"/>
    </row>
    <row r="17" spans="6:8" x14ac:dyDescent="0.3">
      <c r="F17" s="24"/>
      <c r="G17" s="24"/>
      <c r="H17" s="24"/>
    </row>
    <row r="18" spans="6:8" x14ac:dyDescent="0.3">
      <c r="F18" s="24"/>
      <c r="G18" s="24"/>
      <c r="H18" s="24"/>
    </row>
    <row r="19" spans="6:8" x14ac:dyDescent="0.3">
      <c r="F19" s="24"/>
      <c r="G19" s="24"/>
      <c r="H19" s="24"/>
    </row>
    <row r="20" spans="6:8" x14ac:dyDescent="0.3">
      <c r="F20" s="24"/>
      <c r="G20" s="24"/>
      <c r="H20" s="24"/>
    </row>
    <row r="21" spans="6:8" x14ac:dyDescent="0.3">
      <c r="F21" s="24"/>
      <c r="G21" s="24"/>
      <c r="H21" s="24"/>
    </row>
    <row r="22" spans="6:8" x14ac:dyDescent="0.3">
      <c r="F22" s="24"/>
      <c r="G22" s="24"/>
      <c r="H22" s="24"/>
    </row>
    <row r="23" spans="6:8" x14ac:dyDescent="0.3">
      <c r="F23" s="24"/>
      <c r="G23" s="24"/>
      <c r="H23" s="24"/>
    </row>
  </sheetData>
  <pageMargins left="0.91" right="0.7" top="0.75" bottom="0.75" header="0.3" footer="0.3"/>
  <pageSetup paperSize="14" scale="88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REKAP SEKAB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Angga Irwinsyah</cp:lastModifiedBy>
  <cp:lastPrinted>2026-02-10T01:06:32Z</cp:lastPrinted>
  <dcterms:created xsi:type="dcterms:W3CDTF">2025-02-12T03:08:51Z</dcterms:created>
  <dcterms:modified xsi:type="dcterms:W3CDTF">2026-02-11T01:59:42Z</dcterms:modified>
</cp:coreProperties>
</file>