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03DFCB7-FA32-4AF9-921C-B4E721C600E9}" xr6:coauthVersionLast="47" xr6:coauthVersionMax="47" xr10:uidLastSave="{00000000-0000-0000-0000-000000000000}"/>
  <bookViews>
    <workbookView xWindow="-110" yWindow="-110" windowWidth="19420" windowHeight="10300" xr2:uid="{F4E251A3-840B-4610-B213-F1F639BD6EB6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P13" i="1"/>
  <c r="O13" i="1"/>
  <c r="N13" i="1"/>
  <c r="L13" i="1"/>
  <c r="K13" i="1"/>
  <c r="J13" i="1"/>
  <c r="I13" i="1"/>
  <c r="H13" i="1"/>
  <c r="G13" i="1"/>
  <c r="F13" i="1"/>
  <c r="E13" i="1"/>
  <c r="D13" i="1"/>
  <c r="C13" i="1"/>
  <c r="R12" i="1"/>
  <c r="M12" i="1"/>
  <c r="S12" i="1" s="1"/>
  <c r="R11" i="1"/>
  <c r="M11" i="1"/>
  <c r="S11" i="1" s="1"/>
  <c r="R10" i="1"/>
  <c r="M10" i="1"/>
  <c r="S10" i="1" s="1"/>
  <c r="R9" i="1"/>
  <c r="M9" i="1"/>
  <c r="S9" i="1" s="1"/>
  <c r="R8" i="1"/>
  <c r="M8" i="1"/>
  <c r="S8" i="1" s="1"/>
  <c r="R7" i="1"/>
  <c r="M7" i="1"/>
  <c r="S7" i="1" s="1"/>
  <c r="R6" i="1"/>
  <c r="M6" i="1"/>
  <c r="S6" i="1" s="1"/>
  <c r="R5" i="1"/>
  <c r="M5" i="1"/>
  <c r="S5" i="1" s="1"/>
  <c r="R4" i="1"/>
  <c r="M4" i="1"/>
  <c r="S4" i="1" s="1"/>
  <c r="R3" i="1"/>
  <c r="M3" i="1"/>
  <c r="R2" i="1"/>
  <c r="M2" i="1"/>
  <c r="S2" i="1" s="1"/>
  <c r="M13" i="1" l="1"/>
  <c r="S3" i="1"/>
  <c r="S13" i="1"/>
</calcChain>
</file>

<file path=xl/sharedStrings.xml><?xml version="1.0" encoding="utf-8"?>
<sst xmlns="http://schemas.openxmlformats.org/spreadsheetml/2006/main" count="41" uniqueCount="41">
  <si>
    <t>NO</t>
  </si>
  <si>
    <t>KECAMATAN</t>
  </si>
  <si>
    <t>JUMLAH PUS</t>
  </si>
  <si>
    <t>JUMLAH PESERTA KB AKTIF</t>
  </si>
  <si>
    <t>HAMIL</t>
  </si>
  <si>
    <t>INGIN ANAK SEGERA</t>
  </si>
  <si>
    <t>INGIN ANAK TUNDA</t>
  </si>
  <si>
    <t>TIDAK INGIN ANAK LAGI</t>
  </si>
  <si>
    <t>UNMET NEED</t>
  </si>
  <si>
    <t>mCPR</t>
  </si>
  <si>
    <t xml:space="preserve">TOTAL </t>
  </si>
  <si>
    <t>SUNGAI RAYA</t>
  </si>
  <si>
    <t>02</t>
  </si>
  <si>
    <t>PADANG BATUNG</t>
  </si>
  <si>
    <t>03</t>
  </si>
  <si>
    <t>TELAGA LANGSAT</t>
  </si>
  <si>
    <t>04</t>
  </si>
  <si>
    <t>ANGKINANG</t>
  </si>
  <si>
    <t>05</t>
  </si>
  <si>
    <t>KANDANGAN</t>
  </si>
  <si>
    <t>06</t>
  </si>
  <si>
    <t>SIMPUR</t>
  </si>
  <si>
    <t>07</t>
  </si>
  <si>
    <t>DAHA SELATAN</t>
  </si>
  <si>
    <t>08</t>
  </si>
  <si>
    <t>DAHA UTARA</t>
  </si>
  <si>
    <t>09</t>
  </si>
  <si>
    <t>KALUMPANG</t>
  </si>
  <si>
    <t>10</t>
  </si>
  <si>
    <t>LOKSADO</t>
  </si>
  <si>
    <t>11</t>
  </si>
  <si>
    <t>DAHA BARAT</t>
  </si>
  <si>
    <t>TOTAL KABUPATEN</t>
  </si>
  <si>
    <t>METODE KONTRASEPSI MODERN (SUNTIK)</t>
  </si>
  <si>
    <t>METODE KONTRASEPSI MODERN(PIL)</t>
  </si>
  <si>
    <t>METODE KONTRASEPSI MODERN(KONDOM)</t>
  </si>
  <si>
    <t>METODE KONTRASEPSI MODERN(IMPLAN)</t>
  </si>
  <si>
    <t>METODE KONTRASEPSI MODERN(IUD)</t>
  </si>
  <si>
    <t>METODE KONTRASEPSI MODERN(VASEKTOMI)</t>
  </si>
  <si>
    <t>METODE KONTRASEPSI MODERN(TUBEKTOMI)</t>
  </si>
  <si>
    <t>METODE KONTRASEPSI MODERN(MAL)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</si>
</sst>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8"/>
      <color rgb="FFFFFFFF"/>
      <name val="SansSerif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1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9E92-F02D-4CCD-BD33-753DEDAE05B8}">
  <dimension ref="A1:S15"/>
  <sheetViews>
    <sheetView tabSelected="1" topLeftCell="B1" workbookViewId="0">
      <selection activeCell="C1" sqref="C1"/>
    </sheetView>
  </sheetViews>
  <sheetFormatPr defaultRowHeight="14.5"/>
  <cols>
    <col min="1" max="1" width="5.453125" customWidth="1"/>
    <col min="2" max="2" width="25.26953125" customWidth="1"/>
  </cols>
  <sheetData>
    <row r="1" spans="1:19" ht="14.5" customHeight="1">
      <c r="A1" s="15" t="s">
        <v>0</v>
      </c>
      <c r="B1" s="15" t="s">
        <v>1</v>
      </c>
      <c r="C1" s="16" t="s">
        <v>2</v>
      </c>
      <c r="D1" s="16" t="s">
        <v>3</v>
      </c>
      <c r="E1" s="15" t="s">
        <v>33</v>
      </c>
      <c r="F1" s="15" t="s">
        <v>34</v>
      </c>
      <c r="G1" s="15" t="s">
        <v>35</v>
      </c>
      <c r="H1" s="15" t="s">
        <v>36</v>
      </c>
      <c r="I1" s="15" t="s">
        <v>37</v>
      </c>
      <c r="J1" s="15" t="s">
        <v>38</v>
      </c>
      <c r="K1" s="15" t="s">
        <v>39</v>
      </c>
      <c r="L1" s="15" t="s">
        <v>40</v>
      </c>
      <c r="M1" s="15" t="s">
        <v>10</v>
      </c>
      <c r="N1" s="14" t="s">
        <v>4</v>
      </c>
      <c r="O1" s="14" t="s">
        <v>5</v>
      </c>
      <c r="P1" s="14" t="s">
        <v>6</v>
      </c>
      <c r="Q1" s="14" t="s">
        <v>7</v>
      </c>
      <c r="R1" s="14" t="s">
        <v>8</v>
      </c>
      <c r="S1" s="14" t="s">
        <v>9</v>
      </c>
    </row>
    <row r="2" spans="1:19">
      <c r="A2" s="1">
        <v>1</v>
      </c>
      <c r="B2" s="2" t="s">
        <v>11</v>
      </c>
      <c r="C2" s="3">
        <v>2704</v>
      </c>
      <c r="D2" s="1">
        <v>2003</v>
      </c>
      <c r="E2" s="1">
        <v>612</v>
      </c>
      <c r="F2" s="1">
        <v>1079</v>
      </c>
      <c r="G2" s="1">
        <v>82</v>
      </c>
      <c r="H2" s="1">
        <v>159</v>
      </c>
      <c r="I2" s="1">
        <v>27</v>
      </c>
      <c r="J2" s="1">
        <v>3</v>
      </c>
      <c r="K2" s="1">
        <v>31</v>
      </c>
      <c r="L2" s="1">
        <v>2</v>
      </c>
      <c r="M2" s="1">
        <f>E2+F2+G2+H2+I2+J2+K2+L2</f>
        <v>1995</v>
      </c>
      <c r="N2" s="1">
        <v>0</v>
      </c>
      <c r="O2" s="1">
        <v>5</v>
      </c>
      <c r="P2" s="1">
        <v>47</v>
      </c>
      <c r="Q2" s="1">
        <v>99</v>
      </c>
      <c r="R2" s="4">
        <f t="shared" ref="R2:R12" si="0">(P2+Q2)/C2*100</f>
        <v>5.3994082840236688</v>
      </c>
      <c r="S2" s="5">
        <f>M2/C2*100</f>
        <v>73.779585798816569</v>
      </c>
    </row>
    <row r="3" spans="1:19">
      <c r="A3" s="1" t="s">
        <v>12</v>
      </c>
      <c r="B3" s="2" t="s">
        <v>13</v>
      </c>
      <c r="C3" s="1">
        <v>3623</v>
      </c>
      <c r="D3" s="1">
        <v>2567</v>
      </c>
      <c r="E3" s="1">
        <v>1129</v>
      </c>
      <c r="F3" s="1">
        <v>1044</v>
      </c>
      <c r="G3" s="1">
        <v>28</v>
      </c>
      <c r="H3" s="1">
        <v>259</v>
      </c>
      <c r="I3" s="1">
        <v>31</v>
      </c>
      <c r="J3" s="1">
        <v>1</v>
      </c>
      <c r="K3" s="1">
        <v>69</v>
      </c>
      <c r="L3" s="1">
        <v>1</v>
      </c>
      <c r="M3" s="1">
        <f>E3+F3+G3+H3+I3+J3+K3+L3</f>
        <v>2562</v>
      </c>
      <c r="N3" s="1">
        <v>3</v>
      </c>
      <c r="O3" s="1">
        <v>16</v>
      </c>
      <c r="P3" s="1">
        <v>55</v>
      </c>
      <c r="Q3" s="1">
        <v>192</v>
      </c>
      <c r="R3" s="4">
        <f t="shared" si="0"/>
        <v>6.8175545128346666</v>
      </c>
      <c r="S3" s="5">
        <f t="shared" ref="S3:S12" si="1">M3/C3*100</f>
        <v>70.714877173613033</v>
      </c>
    </row>
    <row r="4" spans="1:19">
      <c r="A4" s="1" t="s">
        <v>14</v>
      </c>
      <c r="B4" s="2" t="s">
        <v>15</v>
      </c>
      <c r="C4" s="1">
        <v>1568</v>
      </c>
      <c r="D4" s="1">
        <v>1300</v>
      </c>
      <c r="E4" s="1">
        <v>740</v>
      </c>
      <c r="F4" s="1">
        <v>448</v>
      </c>
      <c r="G4" s="1">
        <v>18</v>
      </c>
      <c r="H4" s="1">
        <v>62</v>
      </c>
      <c r="I4" s="1">
        <v>5</v>
      </c>
      <c r="J4" s="1">
        <v>1</v>
      </c>
      <c r="K4" s="1">
        <v>26</v>
      </c>
      <c r="L4" s="1">
        <v>0</v>
      </c>
      <c r="M4" s="1">
        <f t="shared" ref="M4:M12" si="2">E4+F4+G4+H4+I4+J4+K4+L4</f>
        <v>1300</v>
      </c>
      <c r="N4" s="1">
        <v>0</v>
      </c>
      <c r="O4" s="1">
        <v>1</v>
      </c>
      <c r="P4" s="1">
        <v>12</v>
      </c>
      <c r="Q4" s="1">
        <v>33</v>
      </c>
      <c r="R4" s="4">
        <f t="shared" si="0"/>
        <v>2.8698979591836737</v>
      </c>
      <c r="S4" s="5">
        <f t="shared" si="1"/>
        <v>82.908163265306129</v>
      </c>
    </row>
    <row r="5" spans="1:19">
      <c r="A5" s="1" t="s">
        <v>16</v>
      </c>
      <c r="B5" s="2" t="s">
        <v>17</v>
      </c>
      <c r="C5" s="1">
        <v>2868</v>
      </c>
      <c r="D5" s="1">
        <v>2239</v>
      </c>
      <c r="E5" s="1">
        <v>945</v>
      </c>
      <c r="F5" s="1">
        <v>1168</v>
      </c>
      <c r="G5" s="1">
        <v>14</v>
      </c>
      <c r="H5" s="1">
        <v>65</v>
      </c>
      <c r="I5" s="1">
        <v>7</v>
      </c>
      <c r="J5" s="1">
        <v>2</v>
      </c>
      <c r="K5" s="1">
        <v>31</v>
      </c>
      <c r="L5" s="1">
        <v>0</v>
      </c>
      <c r="M5" s="1">
        <f t="shared" si="2"/>
        <v>2232</v>
      </c>
      <c r="N5" s="1">
        <v>1</v>
      </c>
      <c r="O5" s="1">
        <v>4</v>
      </c>
      <c r="P5" s="1">
        <v>76</v>
      </c>
      <c r="Q5" s="1">
        <v>87</v>
      </c>
      <c r="R5" s="4">
        <f t="shared" si="0"/>
        <v>5.683403068340307</v>
      </c>
      <c r="S5" s="5">
        <f t="shared" si="1"/>
        <v>77.824267782426787</v>
      </c>
    </row>
    <row r="6" spans="1:19">
      <c r="A6" s="1" t="s">
        <v>18</v>
      </c>
      <c r="B6" s="2" t="s">
        <v>19</v>
      </c>
      <c r="C6" s="1">
        <v>7075</v>
      </c>
      <c r="D6" s="1">
        <v>5052</v>
      </c>
      <c r="E6" s="1">
        <v>2123</v>
      </c>
      <c r="F6" s="1">
        <v>2276</v>
      </c>
      <c r="G6" s="1">
        <v>80</v>
      </c>
      <c r="H6" s="1">
        <v>221</v>
      </c>
      <c r="I6" s="1">
        <v>113</v>
      </c>
      <c r="J6" s="1">
        <v>3</v>
      </c>
      <c r="K6" s="1">
        <v>199</v>
      </c>
      <c r="L6" s="1">
        <v>10</v>
      </c>
      <c r="M6" s="1">
        <f t="shared" si="2"/>
        <v>5025</v>
      </c>
      <c r="N6" s="1">
        <v>0</v>
      </c>
      <c r="O6" s="1">
        <v>24</v>
      </c>
      <c r="P6" s="1">
        <v>152</v>
      </c>
      <c r="Q6" s="1">
        <v>333</v>
      </c>
      <c r="R6" s="4">
        <f t="shared" si="0"/>
        <v>6.8551236749116606</v>
      </c>
      <c r="S6" s="5">
        <f t="shared" si="1"/>
        <v>71.024734982332163</v>
      </c>
    </row>
    <row r="7" spans="1:19">
      <c r="A7" s="1" t="s">
        <v>20</v>
      </c>
      <c r="B7" s="2" t="s">
        <v>21</v>
      </c>
      <c r="C7" s="1">
        <v>1988</v>
      </c>
      <c r="D7" s="1">
        <v>1182</v>
      </c>
      <c r="E7" s="1">
        <v>447</v>
      </c>
      <c r="F7" s="1">
        <v>531</v>
      </c>
      <c r="G7" s="1">
        <v>16</v>
      </c>
      <c r="H7" s="1">
        <v>141</v>
      </c>
      <c r="I7" s="1">
        <v>13</v>
      </c>
      <c r="J7" s="1">
        <v>2</v>
      </c>
      <c r="K7" s="1">
        <v>25</v>
      </c>
      <c r="L7" s="1">
        <v>0</v>
      </c>
      <c r="M7" s="1">
        <f t="shared" si="2"/>
        <v>1175</v>
      </c>
      <c r="N7" s="1">
        <v>0</v>
      </c>
      <c r="O7" s="1">
        <v>11</v>
      </c>
      <c r="P7" s="1">
        <v>59</v>
      </c>
      <c r="Q7" s="1">
        <v>115</v>
      </c>
      <c r="R7" s="4">
        <f t="shared" si="0"/>
        <v>8.7525150905432607</v>
      </c>
      <c r="S7" s="5">
        <f t="shared" si="1"/>
        <v>59.104627766599592</v>
      </c>
    </row>
    <row r="8" spans="1:19">
      <c r="A8" s="1" t="s">
        <v>22</v>
      </c>
      <c r="B8" s="2" t="s">
        <v>23</v>
      </c>
      <c r="C8" s="1">
        <v>7004</v>
      </c>
      <c r="D8" s="1">
        <v>5428</v>
      </c>
      <c r="E8" s="1">
        <v>2121</v>
      </c>
      <c r="F8" s="1">
        <v>2979</v>
      </c>
      <c r="G8" s="1">
        <v>35</v>
      </c>
      <c r="H8" s="1">
        <v>123</v>
      </c>
      <c r="I8" s="1">
        <v>38</v>
      </c>
      <c r="J8" s="1">
        <v>2</v>
      </c>
      <c r="K8" s="1">
        <v>120</v>
      </c>
      <c r="L8" s="1">
        <v>0</v>
      </c>
      <c r="M8" s="1">
        <f t="shared" si="2"/>
        <v>5418</v>
      </c>
      <c r="N8" s="1">
        <v>6</v>
      </c>
      <c r="O8" s="1">
        <v>11</v>
      </c>
      <c r="P8" s="1">
        <v>89</v>
      </c>
      <c r="Q8" s="1">
        <v>233</v>
      </c>
      <c r="R8" s="4">
        <f t="shared" si="0"/>
        <v>4.5973729297544255</v>
      </c>
      <c r="S8" s="5">
        <f t="shared" si="1"/>
        <v>77.355796687607082</v>
      </c>
    </row>
    <row r="9" spans="1:19">
      <c r="A9" s="1" t="s">
        <v>24</v>
      </c>
      <c r="B9" s="2" t="s">
        <v>25</v>
      </c>
      <c r="C9" s="1">
        <v>5205</v>
      </c>
      <c r="D9" s="1">
        <v>3857</v>
      </c>
      <c r="E9" s="1">
        <v>1713</v>
      </c>
      <c r="F9" s="1">
        <v>1935</v>
      </c>
      <c r="G9" s="1">
        <v>35</v>
      </c>
      <c r="H9" s="1">
        <v>63</v>
      </c>
      <c r="I9" s="1">
        <v>30</v>
      </c>
      <c r="J9" s="1">
        <v>5</v>
      </c>
      <c r="K9" s="1">
        <v>69</v>
      </c>
      <c r="L9" s="1">
        <v>0</v>
      </c>
      <c r="M9" s="1">
        <f t="shared" si="2"/>
        <v>3850</v>
      </c>
      <c r="N9" s="1">
        <v>1</v>
      </c>
      <c r="O9" s="1">
        <v>19</v>
      </c>
      <c r="P9" s="1">
        <v>121</v>
      </c>
      <c r="Q9" s="1">
        <v>226</v>
      </c>
      <c r="R9" s="4">
        <f t="shared" si="0"/>
        <v>6.666666666666667</v>
      </c>
      <c r="S9" s="5">
        <f t="shared" si="1"/>
        <v>73.967339097022091</v>
      </c>
    </row>
    <row r="10" spans="1:19">
      <c r="A10" s="1" t="s">
        <v>26</v>
      </c>
      <c r="B10" s="2" t="s">
        <v>27</v>
      </c>
      <c r="C10" s="1">
        <v>953</v>
      </c>
      <c r="D10" s="1">
        <v>843</v>
      </c>
      <c r="E10" s="1">
        <v>528</v>
      </c>
      <c r="F10" s="1">
        <v>275</v>
      </c>
      <c r="G10" s="1">
        <v>17</v>
      </c>
      <c r="H10" s="1">
        <v>14</v>
      </c>
      <c r="I10" s="1">
        <v>1</v>
      </c>
      <c r="J10" s="1">
        <v>0</v>
      </c>
      <c r="K10" s="1">
        <v>6</v>
      </c>
      <c r="L10" s="1">
        <v>0</v>
      </c>
      <c r="M10" s="1">
        <f t="shared" si="2"/>
        <v>841</v>
      </c>
      <c r="N10" s="1">
        <v>0</v>
      </c>
      <c r="O10" s="1">
        <v>0</v>
      </c>
      <c r="P10" s="1">
        <v>3</v>
      </c>
      <c r="Q10" s="1">
        <v>21</v>
      </c>
      <c r="R10" s="4">
        <f t="shared" si="0"/>
        <v>2.5183630640083945</v>
      </c>
      <c r="S10" s="5">
        <f t="shared" si="1"/>
        <v>88.247639034627497</v>
      </c>
    </row>
    <row r="11" spans="1:19">
      <c r="A11" s="1" t="s">
        <v>28</v>
      </c>
      <c r="B11" s="2" t="s">
        <v>29</v>
      </c>
      <c r="C11" s="1">
        <v>1401</v>
      </c>
      <c r="D11" s="1">
        <v>1093</v>
      </c>
      <c r="E11" s="1">
        <v>664</v>
      </c>
      <c r="F11" s="1">
        <v>325</v>
      </c>
      <c r="G11" s="1">
        <v>3</v>
      </c>
      <c r="H11" s="1">
        <v>88</v>
      </c>
      <c r="I11" s="1">
        <v>2</v>
      </c>
      <c r="J11" s="1">
        <v>0</v>
      </c>
      <c r="K11" s="1">
        <v>6</v>
      </c>
      <c r="L11" s="1">
        <v>0</v>
      </c>
      <c r="M11" s="1">
        <f t="shared" si="2"/>
        <v>1088</v>
      </c>
      <c r="N11" s="1">
        <v>0</v>
      </c>
      <c r="O11" s="1">
        <v>17</v>
      </c>
      <c r="P11" s="1">
        <v>28</v>
      </c>
      <c r="Q11" s="1">
        <v>73</v>
      </c>
      <c r="R11" s="4">
        <f t="shared" si="0"/>
        <v>7.2091363311920054</v>
      </c>
      <c r="S11" s="5">
        <f t="shared" si="1"/>
        <v>77.658815132048545</v>
      </c>
    </row>
    <row r="12" spans="1:19">
      <c r="A12" s="1" t="s">
        <v>30</v>
      </c>
      <c r="B12" s="2" t="s">
        <v>31</v>
      </c>
      <c r="C12" s="1">
        <v>1598</v>
      </c>
      <c r="D12" s="1">
        <v>1294</v>
      </c>
      <c r="E12" s="1">
        <v>613</v>
      </c>
      <c r="F12" s="1">
        <v>629</v>
      </c>
      <c r="G12" s="1">
        <v>0</v>
      </c>
      <c r="H12" s="1">
        <v>40</v>
      </c>
      <c r="I12" s="1">
        <v>5</v>
      </c>
      <c r="J12" s="1">
        <v>0</v>
      </c>
      <c r="K12" s="1">
        <v>6</v>
      </c>
      <c r="L12" s="1">
        <v>0</v>
      </c>
      <c r="M12" s="1">
        <f t="shared" si="2"/>
        <v>1293</v>
      </c>
      <c r="N12" s="1">
        <v>0</v>
      </c>
      <c r="O12" s="1">
        <v>3</v>
      </c>
      <c r="P12" s="1">
        <v>12</v>
      </c>
      <c r="Q12" s="1">
        <v>16</v>
      </c>
      <c r="R12" s="4">
        <f t="shared" si="0"/>
        <v>1.7521902377972465</v>
      </c>
      <c r="S12" s="5">
        <f t="shared" si="1"/>
        <v>80.913642052565706</v>
      </c>
    </row>
    <row r="13" spans="1:19">
      <c r="A13" s="6" t="s">
        <v>32</v>
      </c>
      <c r="B13" s="6"/>
      <c r="C13" s="7">
        <f>SUM(C2:C12)</f>
        <v>35987</v>
      </c>
      <c r="D13" s="7">
        <f>SUM(D2:D12)</f>
        <v>26858</v>
      </c>
      <c r="E13" s="7">
        <f>SUM(E2:E12)</f>
        <v>11635</v>
      </c>
      <c r="F13" s="7">
        <f>F12+F11+F10+F9+F8+F7+F6+F5+F4+F3+F2</f>
        <v>12689</v>
      </c>
      <c r="G13" s="7">
        <f t="shared" ref="G13:L13" si="3">G2+G3+G4+G5+G6+G7+G8+G9+G10+G11+G12</f>
        <v>328</v>
      </c>
      <c r="H13" s="7">
        <f>SUM(H2:H12)</f>
        <v>1235</v>
      </c>
      <c r="I13" s="7">
        <f t="shared" si="3"/>
        <v>272</v>
      </c>
      <c r="J13" s="7">
        <f t="shared" si="3"/>
        <v>19</v>
      </c>
      <c r="K13" s="7">
        <f t="shared" si="3"/>
        <v>588</v>
      </c>
      <c r="L13" s="7">
        <f t="shared" si="3"/>
        <v>13</v>
      </c>
      <c r="M13" s="7">
        <f>M2+M3+M4+M5+M6+M7+M8+M9+M10+M11+M12</f>
        <v>26779</v>
      </c>
      <c r="N13" s="7">
        <f>SUM(N2:N12)</f>
        <v>11</v>
      </c>
      <c r="O13" s="7">
        <f t="shared" ref="O13:Q13" si="4">SUM(O2:O12)</f>
        <v>111</v>
      </c>
      <c r="P13" s="7">
        <f t="shared" si="4"/>
        <v>654</v>
      </c>
      <c r="Q13" s="7">
        <f t="shared" si="4"/>
        <v>1428</v>
      </c>
      <c r="R13" s="8">
        <v>5.79</v>
      </c>
      <c r="S13" s="9">
        <f>D13/C13*100</f>
        <v>74.632506182788234</v>
      </c>
    </row>
    <row r="14" spans="1:19">
      <c r="Q14" s="10"/>
      <c r="R14" s="11"/>
    </row>
    <row r="15" spans="1:19">
      <c r="A15" s="12"/>
      <c r="B15" s="13"/>
      <c r="C15" s="13"/>
      <c r="D15" s="13"/>
      <c r="E15" s="13"/>
    </row>
  </sheetData>
  <mergeCells count="1"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IKHWAN HUMAIDI</dc:creator>
  <cp:lastModifiedBy>IKHWAN HUMAIDI</cp:lastModifiedBy>
  <dcterms:created xsi:type="dcterms:W3CDTF">2024-03-25T05:05:15Z</dcterms:created>
  <dcterms:modified xsi:type="dcterms:W3CDTF">2024-03-25T05:18:20Z</dcterms:modified>
</cp:coreProperties>
</file>