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ATU DATA HSS\2024\"/>
    </mc:Choice>
  </mc:AlternateContent>
  <bookViews>
    <workbookView minimized="1" xWindow="0" yWindow="0" windowWidth="20490" windowHeight="7530"/>
  </bookViews>
  <sheets>
    <sheet name="Sheet1 (2)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2" l="1"/>
  <c r="I13" i="2"/>
  <c r="E13" i="2"/>
  <c r="I15" i="2" s="1"/>
  <c r="I19" i="2" s="1"/>
  <c r="J12" i="2"/>
  <c r="F12" i="2"/>
  <c r="J11" i="2"/>
  <c r="F11" i="2"/>
  <c r="J10" i="2"/>
  <c r="F10" i="2"/>
  <c r="J9" i="2"/>
  <c r="F9" i="2"/>
  <c r="J8" i="2"/>
  <c r="F8" i="2"/>
  <c r="J6" i="2"/>
  <c r="F6" i="2"/>
  <c r="F13" i="2" s="1"/>
  <c r="J5" i="2"/>
  <c r="J13" i="2" s="1"/>
  <c r="F5" i="2"/>
  <c r="I19" i="1"/>
  <c r="I18" i="1"/>
  <c r="I15" i="1"/>
  <c r="I13" i="1" l="1"/>
  <c r="J12" i="1"/>
  <c r="J11" i="1"/>
  <c r="J10" i="1"/>
  <c r="J9" i="1"/>
  <c r="J8" i="1"/>
  <c r="J6" i="1"/>
  <c r="J5" i="1"/>
  <c r="E13" i="1"/>
  <c r="F12" i="1"/>
  <c r="F11" i="1"/>
  <c r="F10" i="1"/>
  <c r="F9" i="1"/>
  <c r="F8" i="1"/>
  <c r="F6" i="1"/>
  <c r="F5" i="1"/>
  <c r="F13" i="1" s="1"/>
  <c r="J13" i="1" l="1"/>
</calcChain>
</file>

<file path=xl/sharedStrings.xml><?xml version="1.0" encoding="utf-8"?>
<sst xmlns="http://schemas.openxmlformats.org/spreadsheetml/2006/main" count="95" uniqueCount="34">
  <si>
    <t>Kecamatan</t>
  </si>
  <si>
    <t xml:space="preserve">Padang Batung </t>
  </si>
  <si>
    <t>Loksado</t>
  </si>
  <si>
    <t>Kandangan</t>
  </si>
  <si>
    <t>Simpur</t>
  </si>
  <si>
    <t>Kalumpang</t>
  </si>
  <si>
    <t>Daha Selatan</t>
  </si>
  <si>
    <t>Daha Barat</t>
  </si>
  <si>
    <t>Daha Utara</t>
  </si>
  <si>
    <t>Hulu Sungai Selatan</t>
  </si>
  <si>
    <t xml:space="preserve">Telaga Langsat </t>
  </si>
  <si>
    <t xml:space="preserve">Angkinang </t>
  </si>
  <si>
    <t xml:space="preserve">Sungai Raya </t>
  </si>
  <si>
    <t>-</t>
  </si>
  <si>
    <t>Volume Waduk</t>
  </si>
  <si>
    <t>Nilai Waduk</t>
  </si>
  <si>
    <t>Volume Sungai</t>
  </si>
  <si>
    <t>Nilai Sungai</t>
  </si>
  <si>
    <t>Volume Danau</t>
  </si>
  <si>
    <t>Nilai Danau</t>
  </si>
  <si>
    <t>Volume Rawa</t>
  </si>
  <si>
    <t>Nilai Rawa</t>
  </si>
  <si>
    <t>Volume Genangan Air</t>
  </si>
  <si>
    <t>Nilai Genangan Air</t>
  </si>
  <si>
    <t>No</t>
  </si>
  <si>
    <t>RAWA</t>
  </si>
  <si>
    <t>Anco</t>
  </si>
  <si>
    <t>Bubu</t>
  </si>
  <si>
    <t>Jala  Tebar</t>
  </si>
  <si>
    <t>Jaring Insang</t>
  </si>
  <si>
    <t>Pancing Berjoran</t>
  </si>
  <si>
    <t>MT_0005</t>
  </si>
  <si>
    <t>NTP</t>
  </si>
  <si>
    <t>PTM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</si>
</sst>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4" fontId="0" fillId="0" borderId="1" xfId="0" applyNumberFormat="1" applyFill="1" applyBorder="1"/>
    <xf numFmtId="3" fontId="0" fillId="0" borderId="1" xfId="0" applyNumberFormat="1" applyFill="1" applyBorder="1"/>
    <xf numFmtId="4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workbookViewId="0">
      <selection activeCell="K18" sqref="K18"/>
    </sheetView>
  </sheetViews>
  <sheetFormatPr defaultRowHeight="15" x14ac:dyDescent="0.25"/>
  <cols>
    <col min="2" max="2" width="19.5703125" customWidth="1"/>
    <col min="3" max="3" width="15" customWidth="1"/>
    <col min="4" max="4" width="10.28515625" customWidth="1"/>
    <col min="5" max="5" width="12.7109375" customWidth="1"/>
    <col min="6" max="8" width="10.28515625" customWidth="1"/>
    <col min="9" max="9" width="12.140625" customWidth="1"/>
    <col min="10" max="10" width="13" customWidth="1"/>
    <col min="11" max="12" width="10.28515625" customWidth="1"/>
  </cols>
  <sheetData>
    <row r="1" spans="1:19" x14ac:dyDescent="0.25">
      <c r="A1" s="12" t="s">
        <v>24</v>
      </c>
      <c r="B1" s="11" t="s">
        <v>0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  <c r="L1" s="3" t="s">
        <v>23</v>
      </c>
    </row>
    <row r="2" spans="1:19" x14ac:dyDescent="0.25">
      <c r="A2" s="1">
        <v>1</v>
      </c>
      <c r="B2" s="2" t="s">
        <v>1</v>
      </c>
      <c r="C2" s="1"/>
      <c r="D2" s="1"/>
      <c r="E2" s="5" t="s">
        <v>13</v>
      </c>
      <c r="F2" s="6" t="s">
        <v>13</v>
      </c>
      <c r="G2" s="1"/>
      <c r="H2" s="1"/>
      <c r="I2" s="5" t="s">
        <v>13</v>
      </c>
      <c r="J2" s="6" t="s">
        <v>13</v>
      </c>
      <c r="K2" s="1"/>
      <c r="L2" s="1"/>
    </row>
    <row r="3" spans="1:19" x14ac:dyDescent="0.25">
      <c r="A3" s="1">
        <v>2</v>
      </c>
      <c r="B3" s="1" t="s">
        <v>2</v>
      </c>
      <c r="C3" s="1"/>
      <c r="D3" s="1"/>
      <c r="E3" s="5" t="s">
        <v>13</v>
      </c>
      <c r="F3" s="6" t="s">
        <v>13</v>
      </c>
      <c r="G3" s="1"/>
      <c r="H3" s="1"/>
      <c r="I3" s="5" t="s">
        <v>13</v>
      </c>
      <c r="J3" s="6" t="s">
        <v>13</v>
      </c>
      <c r="K3" s="1"/>
      <c r="L3" s="1"/>
    </row>
    <row r="4" spans="1:19" x14ac:dyDescent="0.25">
      <c r="A4" s="1">
        <v>3</v>
      </c>
      <c r="B4" s="1" t="s">
        <v>10</v>
      </c>
      <c r="C4" s="1"/>
      <c r="D4" s="1"/>
      <c r="E4" s="5" t="s">
        <v>13</v>
      </c>
      <c r="F4" s="6" t="s">
        <v>13</v>
      </c>
      <c r="G4" s="1"/>
      <c r="H4" s="1"/>
      <c r="I4" s="5" t="s">
        <v>13</v>
      </c>
      <c r="J4" s="6" t="s">
        <v>13</v>
      </c>
      <c r="K4" s="1"/>
      <c r="L4" s="1"/>
    </row>
    <row r="5" spans="1:19" x14ac:dyDescent="0.25">
      <c r="A5" s="1">
        <v>4</v>
      </c>
      <c r="B5" s="1" t="s">
        <v>11</v>
      </c>
      <c r="C5" s="1"/>
      <c r="D5" s="1"/>
      <c r="E5" s="7">
        <v>264.55034999999998</v>
      </c>
      <c r="F5" s="8">
        <f>E5*15000</f>
        <v>3968255.2499999995</v>
      </c>
      <c r="G5" s="1"/>
      <c r="H5" s="1"/>
      <c r="I5" s="7">
        <v>620.20000000000005</v>
      </c>
      <c r="J5" s="8">
        <f>I5*15000</f>
        <v>9303000</v>
      </c>
      <c r="K5" s="1"/>
      <c r="L5" s="1"/>
      <c r="P5" s="15"/>
      <c r="Q5" s="14"/>
      <c r="R5" s="15"/>
      <c r="S5" s="14"/>
    </row>
    <row r="6" spans="1:19" x14ac:dyDescent="0.25">
      <c r="A6" s="1">
        <v>5</v>
      </c>
      <c r="B6" s="1" t="s">
        <v>3</v>
      </c>
      <c r="C6" s="1"/>
      <c r="D6" s="1"/>
      <c r="E6" s="7">
        <v>891.75236999999993</v>
      </c>
      <c r="F6" s="8">
        <f t="shared" ref="F6" si="0">E6*15000</f>
        <v>13376285.549999999</v>
      </c>
      <c r="G6" s="1"/>
      <c r="H6" s="1"/>
      <c r="I6" s="7">
        <v>2090.8000000000002</v>
      </c>
      <c r="J6" s="8">
        <f t="shared" ref="J6" si="1">I6*15000</f>
        <v>31362000.000000004</v>
      </c>
      <c r="K6" s="1"/>
      <c r="L6" s="1"/>
      <c r="P6" s="15"/>
      <c r="Q6" s="14"/>
      <c r="R6" s="15"/>
      <c r="S6" s="14"/>
    </row>
    <row r="7" spans="1:19" x14ac:dyDescent="0.25">
      <c r="A7" s="1">
        <v>6</v>
      </c>
      <c r="B7" s="1" t="s">
        <v>12</v>
      </c>
      <c r="C7" s="1"/>
      <c r="D7" s="1"/>
      <c r="E7" s="5">
        <v>0</v>
      </c>
      <c r="F7" s="6" t="s">
        <v>13</v>
      </c>
      <c r="G7" s="1"/>
      <c r="H7" s="1"/>
      <c r="I7" s="5">
        <v>0</v>
      </c>
      <c r="J7" s="6" t="s">
        <v>13</v>
      </c>
      <c r="K7" s="1"/>
      <c r="L7" s="1"/>
      <c r="P7" s="15"/>
      <c r="Q7" s="14"/>
      <c r="R7" s="15"/>
      <c r="S7" s="14"/>
    </row>
    <row r="8" spans="1:19" x14ac:dyDescent="0.25">
      <c r="A8" s="1">
        <v>7</v>
      </c>
      <c r="B8" s="1" t="s">
        <v>4</v>
      </c>
      <c r="C8" s="1"/>
      <c r="D8" s="1"/>
      <c r="E8" s="7">
        <v>380.60457000000002</v>
      </c>
      <c r="F8" s="8">
        <f t="shared" ref="F8:F12" si="2">E8*15000</f>
        <v>5709068.5500000007</v>
      </c>
      <c r="G8" s="1"/>
      <c r="H8" s="1"/>
      <c r="I8" s="7">
        <v>892.39</v>
      </c>
      <c r="J8" s="8">
        <f t="shared" ref="J8:J12" si="3">I8*15000</f>
        <v>13385850</v>
      </c>
      <c r="K8" s="1"/>
      <c r="L8" s="1"/>
      <c r="P8" s="15"/>
      <c r="Q8" s="14"/>
      <c r="R8" s="15"/>
      <c r="S8" s="14"/>
    </row>
    <row r="9" spans="1:19" x14ac:dyDescent="0.25">
      <c r="A9" s="1">
        <v>8</v>
      </c>
      <c r="B9" s="1" t="s">
        <v>5</v>
      </c>
      <c r="C9" s="1"/>
      <c r="D9" s="1"/>
      <c r="E9" s="7">
        <v>644.82120000000009</v>
      </c>
      <c r="F9" s="8">
        <f t="shared" si="2"/>
        <v>9672318.0000000019</v>
      </c>
      <c r="G9" s="1"/>
      <c r="H9" s="1"/>
      <c r="I9" s="7">
        <v>1511.87</v>
      </c>
      <c r="J9" s="8">
        <f t="shared" si="3"/>
        <v>22678050</v>
      </c>
      <c r="K9" s="1"/>
      <c r="L9" s="1"/>
      <c r="P9" s="15"/>
      <c r="Q9" s="14"/>
      <c r="R9" s="15"/>
      <c r="S9" s="14"/>
    </row>
    <row r="10" spans="1:19" x14ac:dyDescent="0.25">
      <c r="A10" s="1">
        <v>9</v>
      </c>
      <c r="B10" s="1" t="s">
        <v>6</v>
      </c>
      <c r="C10" s="1"/>
      <c r="D10" s="1"/>
      <c r="E10" s="7">
        <v>750.13457999999991</v>
      </c>
      <c r="F10" s="8">
        <f t="shared" si="2"/>
        <v>11252018.699999999</v>
      </c>
      <c r="G10" s="1"/>
      <c r="H10" s="1"/>
      <c r="I10" s="7">
        <v>1758.8</v>
      </c>
      <c r="J10" s="8">
        <f t="shared" si="3"/>
        <v>26382000</v>
      </c>
      <c r="K10" s="1"/>
      <c r="L10" s="1"/>
      <c r="P10" s="15"/>
      <c r="Q10" s="14"/>
      <c r="R10" s="15"/>
      <c r="S10" s="14"/>
    </row>
    <row r="11" spans="1:19" x14ac:dyDescent="0.25">
      <c r="A11" s="1">
        <v>10</v>
      </c>
      <c r="B11" s="1" t="s">
        <v>7</v>
      </c>
      <c r="C11" s="1"/>
      <c r="D11" s="1"/>
      <c r="E11" s="7">
        <v>631.07261999999992</v>
      </c>
      <c r="F11" s="8">
        <f t="shared" si="2"/>
        <v>9466089.2999999989</v>
      </c>
      <c r="G11" s="1"/>
      <c r="H11" s="1"/>
      <c r="I11" s="7">
        <v>1472.5</v>
      </c>
      <c r="J11" s="8">
        <f t="shared" si="3"/>
        <v>22087500</v>
      </c>
      <c r="K11" s="1"/>
      <c r="L11" s="1"/>
      <c r="P11" s="15"/>
      <c r="Q11" s="14"/>
      <c r="R11" s="15"/>
      <c r="S11" s="14"/>
    </row>
    <row r="12" spans="1:19" x14ac:dyDescent="0.25">
      <c r="A12" s="1">
        <v>11</v>
      </c>
      <c r="B12" s="1" t="s">
        <v>8</v>
      </c>
      <c r="C12" s="1"/>
      <c r="D12" s="1"/>
      <c r="E12" s="7">
        <v>844.35196499999995</v>
      </c>
      <c r="F12" s="8">
        <f t="shared" si="2"/>
        <v>12665279.475</v>
      </c>
      <c r="G12" s="1"/>
      <c r="H12" s="1"/>
      <c r="I12" s="7">
        <v>1970.1545849999998</v>
      </c>
      <c r="J12" s="8">
        <f t="shared" si="3"/>
        <v>29552318.774999995</v>
      </c>
      <c r="K12" s="1"/>
      <c r="L12" s="1"/>
      <c r="P12" s="15"/>
      <c r="Q12" s="14"/>
      <c r="R12" s="15"/>
      <c r="S12" s="14"/>
    </row>
    <row r="13" spans="1:19" x14ac:dyDescent="0.25">
      <c r="A13" s="1"/>
      <c r="B13" s="4" t="s">
        <v>9</v>
      </c>
      <c r="C13" s="1"/>
      <c r="D13" s="1"/>
      <c r="E13" s="9">
        <f>SUM(E5:E12)</f>
        <v>4407.2876550000001</v>
      </c>
      <c r="F13" s="10">
        <f>SUM(F5:F12)</f>
        <v>66109314.824999996</v>
      </c>
      <c r="G13" s="1"/>
      <c r="H13" s="1"/>
      <c r="I13" s="9">
        <f>SUM(I5:I12)</f>
        <v>10316.714585000002</v>
      </c>
      <c r="J13" s="10">
        <f>SUM(J5:J12)</f>
        <v>154750718.77500001</v>
      </c>
      <c r="K13" s="1"/>
      <c r="L13" s="13"/>
      <c r="Q13" s="14"/>
      <c r="S13" s="14"/>
    </row>
    <row r="14" spans="1:19" x14ac:dyDescent="0.25">
      <c r="Q14" s="14"/>
    </row>
    <row r="15" spans="1:19" x14ac:dyDescent="0.25">
      <c r="I15" s="14">
        <f>SUM(E13+I13)</f>
        <v>14724.002240000002</v>
      </c>
      <c r="L15" s="14"/>
    </row>
    <row r="17" spans="2:9" x14ac:dyDescent="0.25">
      <c r="I17">
        <v>4785911</v>
      </c>
    </row>
    <row r="18" spans="2:9" x14ac:dyDescent="0.25">
      <c r="I18">
        <f>I17/1000</f>
        <v>4785.9110000000001</v>
      </c>
    </row>
    <row r="19" spans="2:9" x14ac:dyDescent="0.25">
      <c r="I19" s="14">
        <f>I15-I18</f>
        <v>9938.0912400000016</v>
      </c>
    </row>
    <row r="20" spans="2:9" x14ac:dyDescent="0.25">
      <c r="B20" t="s">
        <v>25</v>
      </c>
    </row>
    <row r="21" spans="2:9" x14ac:dyDescent="0.25">
      <c r="B21" t="s">
        <v>31</v>
      </c>
      <c r="C21" t="s">
        <v>26</v>
      </c>
    </row>
    <row r="22" spans="2:9" x14ac:dyDescent="0.25">
      <c r="C22" t="s">
        <v>27</v>
      </c>
    </row>
    <row r="23" spans="2:9" x14ac:dyDescent="0.25">
      <c r="C23" t="s">
        <v>28</v>
      </c>
    </row>
    <row r="24" spans="2:9" x14ac:dyDescent="0.25">
      <c r="C24" t="s">
        <v>29</v>
      </c>
    </row>
    <row r="25" spans="2:9" x14ac:dyDescent="0.25">
      <c r="C25" t="s">
        <v>30</v>
      </c>
    </row>
    <row r="26" spans="2:9" x14ac:dyDescent="0.25">
      <c r="B26" t="s">
        <v>32</v>
      </c>
      <c r="C26" t="s">
        <v>26</v>
      </c>
    </row>
    <row r="27" spans="2:9" x14ac:dyDescent="0.25">
      <c r="C27" t="s">
        <v>27</v>
      </c>
    </row>
    <row r="28" spans="2:9" x14ac:dyDescent="0.25">
      <c r="C28" t="s">
        <v>28</v>
      </c>
    </row>
    <row r="29" spans="2:9" x14ac:dyDescent="0.25">
      <c r="C29" t="s">
        <v>29</v>
      </c>
    </row>
    <row r="30" spans="2:9" x14ac:dyDescent="0.25">
      <c r="C30" t="s">
        <v>30</v>
      </c>
    </row>
    <row r="31" spans="2:9" x14ac:dyDescent="0.25">
      <c r="B31" t="s">
        <v>33</v>
      </c>
      <c r="C31" t="s">
        <v>26</v>
      </c>
    </row>
    <row r="32" spans="2:9" x14ac:dyDescent="0.25">
      <c r="C32" t="s">
        <v>27</v>
      </c>
    </row>
    <row r="33" spans="3:3" x14ac:dyDescent="0.25">
      <c r="C33" t="s">
        <v>28</v>
      </c>
    </row>
    <row r="34" spans="3:3" x14ac:dyDescent="0.25">
      <c r="C34" t="s">
        <v>29</v>
      </c>
    </row>
    <row r="35" spans="3:3" x14ac:dyDescent="0.25">
      <c r="C35" t="s">
        <v>30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selection activeCell="K18" sqref="K18"/>
    </sheetView>
  </sheetViews>
  <sheetFormatPr defaultRowHeight="15" x14ac:dyDescent="0.25"/>
  <cols>
    <col min="2" max="2" width="19.5703125" customWidth="1"/>
    <col min="3" max="3" width="15" customWidth="1"/>
    <col min="4" max="4" width="10.28515625" customWidth="1"/>
    <col min="5" max="5" width="12.7109375" customWidth="1"/>
    <col min="6" max="8" width="10.28515625" customWidth="1"/>
    <col min="9" max="9" width="12.140625" customWidth="1"/>
    <col min="10" max="10" width="13" customWidth="1"/>
    <col min="11" max="12" width="10.28515625" customWidth="1"/>
  </cols>
  <sheetData>
    <row r="1" spans="1:19" x14ac:dyDescent="0.25">
      <c r="A1" s="12" t="s">
        <v>24</v>
      </c>
      <c r="B1" s="11" t="s">
        <v>0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  <c r="L1" s="3" t="s">
        <v>23</v>
      </c>
    </row>
    <row r="2" spans="1:19" x14ac:dyDescent="0.25">
      <c r="A2" s="1">
        <v>1</v>
      </c>
      <c r="B2" s="2" t="s">
        <v>1</v>
      </c>
      <c r="C2" s="1"/>
      <c r="D2" s="1"/>
      <c r="E2" s="5" t="s">
        <v>13</v>
      </c>
      <c r="F2" s="6" t="s">
        <v>13</v>
      </c>
      <c r="G2" s="1"/>
      <c r="H2" s="1"/>
      <c r="I2" s="5" t="s">
        <v>13</v>
      </c>
      <c r="J2" s="6" t="s">
        <v>13</v>
      </c>
      <c r="K2" s="1"/>
      <c r="L2" s="1"/>
    </row>
    <row r="3" spans="1:19" x14ac:dyDescent="0.25">
      <c r="A3" s="1">
        <v>2</v>
      </c>
      <c r="B3" s="1" t="s">
        <v>2</v>
      </c>
      <c r="C3" s="1"/>
      <c r="D3" s="1"/>
      <c r="E3" s="5" t="s">
        <v>13</v>
      </c>
      <c r="F3" s="6" t="s">
        <v>13</v>
      </c>
      <c r="G3" s="1"/>
      <c r="H3" s="1"/>
      <c r="I3" s="5" t="s">
        <v>13</v>
      </c>
      <c r="J3" s="6" t="s">
        <v>13</v>
      </c>
      <c r="K3" s="1"/>
      <c r="L3" s="1"/>
    </row>
    <row r="4" spans="1:19" x14ac:dyDescent="0.25">
      <c r="A4" s="1">
        <v>3</v>
      </c>
      <c r="B4" s="1" t="s">
        <v>10</v>
      </c>
      <c r="C4" s="1"/>
      <c r="D4" s="1"/>
      <c r="E4" s="5" t="s">
        <v>13</v>
      </c>
      <c r="F4" s="6" t="s">
        <v>13</v>
      </c>
      <c r="G4" s="1"/>
      <c r="H4" s="1"/>
      <c r="I4" s="5" t="s">
        <v>13</v>
      </c>
      <c r="J4" s="6" t="s">
        <v>13</v>
      </c>
      <c r="K4" s="1"/>
      <c r="L4" s="1"/>
    </row>
    <row r="5" spans="1:19" x14ac:dyDescent="0.25">
      <c r="A5" s="1">
        <v>4</v>
      </c>
      <c r="B5" s="1" t="s">
        <v>11</v>
      </c>
      <c r="C5" s="1"/>
      <c r="D5" s="1"/>
      <c r="E5" s="7">
        <v>264.55034999999998</v>
      </c>
      <c r="F5" s="8">
        <f>E5*15000</f>
        <v>3968255.2499999995</v>
      </c>
      <c r="G5" s="1"/>
      <c r="H5" s="1"/>
      <c r="I5" s="7">
        <v>620.20000000000005</v>
      </c>
      <c r="J5" s="8">
        <f>I5*15000</f>
        <v>9303000</v>
      </c>
      <c r="K5" s="1"/>
      <c r="L5" s="1"/>
      <c r="P5" s="15"/>
      <c r="Q5" s="14"/>
      <c r="R5" s="15"/>
      <c r="S5" s="14"/>
    </row>
    <row r="6" spans="1:19" x14ac:dyDescent="0.25">
      <c r="A6" s="1">
        <v>5</v>
      </c>
      <c r="B6" s="1" t="s">
        <v>3</v>
      </c>
      <c r="C6" s="1"/>
      <c r="D6" s="1"/>
      <c r="E6" s="7">
        <v>891.75236999999993</v>
      </c>
      <c r="F6" s="8">
        <f t="shared" ref="F6" si="0">E6*15000</f>
        <v>13376285.549999999</v>
      </c>
      <c r="G6" s="1"/>
      <c r="H6" s="1"/>
      <c r="I6" s="7">
        <v>2090.8000000000002</v>
      </c>
      <c r="J6" s="8">
        <f t="shared" ref="J6" si="1">I6*15000</f>
        <v>31362000.000000004</v>
      </c>
      <c r="K6" s="1"/>
      <c r="L6" s="1"/>
      <c r="P6" s="15"/>
      <c r="Q6" s="14"/>
      <c r="R6" s="15"/>
      <c r="S6" s="14"/>
    </row>
    <row r="7" spans="1:19" x14ac:dyDescent="0.25">
      <c r="A7" s="1">
        <v>6</v>
      </c>
      <c r="B7" s="1" t="s">
        <v>12</v>
      </c>
      <c r="C7" s="1"/>
      <c r="D7" s="1"/>
      <c r="E7" s="5">
        <v>0</v>
      </c>
      <c r="F7" s="6" t="s">
        <v>13</v>
      </c>
      <c r="G7" s="1"/>
      <c r="H7" s="1"/>
      <c r="I7" s="5">
        <v>0</v>
      </c>
      <c r="J7" s="6" t="s">
        <v>13</v>
      </c>
      <c r="K7" s="1"/>
      <c r="L7" s="1"/>
      <c r="P7" s="15"/>
      <c r="Q7" s="14"/>
      <c r="R7" s="15"/>
      <c r="S7" s="14"/>
    </row>
    <row r="8" spans="1:19" x14ac:dyDescent="0.25">
      <c r="A8" s="1">
        <v>7</v>
      </c>
      <c r="B8" s="1" t="s">
        <v>4</v>
      </c>
      <c r="C8" s="1"/>
      <c r="D8" s="1"/>
      <c r="E8" s="7">
        <v>380.60457000000002</v>
      </c>
      <c r="F8" s="8">
        <f t="shared" ref="F8:F12" si="2">E8*15000</f>
        <v>5709068.5500000007</v>
      </c>
      <c r="G8" s="1"/>
      <c r="H8" s="1"/>
      <c r="I8" s="7">
        <v>892.39</v>
      </c>
      <c r="J8" s="8">
        <f t="shared" ref="J8:J12" si="3">I8*15000</f>
        <v>13385850</v>
      </c>
      <c r="K8" s="1"/>
      <c r="L8" s="1"/>
      <c r="P8" s="15"/>
      <c r="Q8" s="14"/>
      <c r="R8" s="15"/>
      <c r="S8" s="14"/>
    </row>
    <row r="9" spans="1:19" x14ac:dyDescent="0.25">
      <c r="A9" s="1">
        <v>8</v>
      </c>
      <c r="B9" s="1" t="s">
        <v>5</v>
      </c>
      <c r="C9" s="1"/>
      <c r="D9" s="1"/>
      <c r="E9" s="7">
        <v>644.82120000000009</v>
      </c>
      <c r="F9" s="8">
        <f t="shared" si="2"/>
        <v>9672318.0000000019</v>
      </c>
      <c r="G9" s="1"/>
      <c r="H9" s="1"/>
      <c r="I9" s="7">
        <v>1511.87</v>
      </c>
      <c r="J9" s="8">
        <f t="shared" si="3"/>
        <v>22678050</v>
      </c>
      <c r="K9" s="1"/>
      <c r="L9" s="1"/>
      <c r="P9" s="15"/>
      <c r="Q9" s="14"/>
      <c r="R9" s="15"/>
      <c r="S9" s="14"/>
    </row>
    <row r="10" spans="1:19" x14ac:dyDescent="0.25">
      <c r="A10" s="1">
        <v>9</v>
      </c>
      <c r="B10" s="1" t="s">
        <v>6</v>
      </c>
      <c r="C10" s="1"/>
      <c r="D10" s="1"/>
      <c r="E10" s="7">
        <v>750.13457999999991</v>
      </c>
      <c r="F10" s="8">
        <f t="shared" si="2"/>
        <v>11252018.699999999</v>
      </c>
      <c r="G10" s="1"/>
      <c r="H10" s="1"/>
      <c r="I10" s="7">
        <v>1758.8</v>
      </c>
      <c r="J10" s="8">
        <f t="shared" si="3"/>
        <v>26382000</v>
      </c>
      <c r="K10" s="1"/>
      <c r="L10" s="1"/>
      <c r="P10" s="15"/>
      <c r="Q10" s="14"/>
      <c r="R10" s="15"/>
      <c r="S10" s="14"/>
    </row>
    <row r="11" spans="1:19" x14ac:dyDescent="0.25">
      <c r="A11" s="1">
        <v>10</v>
      </c>
      <c r="B11" s="1" t="s">
        <v>7</v>
      </c>
      <c r="C11" s="1"/>
      <c r="D11" s="1"/>
      <c r="E11" s="7">
        <v>631.07261999999992</v>
      </c>
      <c r="F11" s="8">
        <f t="shared" si="2"/>
        <v>9466089.2999999989</v>
      </c>
      <c r="G11" s="1"/>
      <c r="H11" s="1"/>
      <c r="I11" s="7">
        <v>1472.5</v>
      </c>
      <c r="J11" s="8">
        <f t="shared" si="3"/>
        <v>22087500</v>
      </c>
      <c r="K11" s="1"/>
      <c r="L11" s="1"/>
      <c r="P11" s="15"/>
      <c r="Q11" s="14"/>
      <c r="R11" s="15"/>
      <c r="S11" s="14"/>
    </row>
    <row r="12" spans="1:19" x14ac:dyDescent="0.25">
      <c r="A12" s="1">
        <v>11</v>
      </c>
      <c r="B12" s="1" t="s">
        <v>8</v>
      </c>
      <c r="C12" s="1"/>
      <c r="D12" s="1"/>
      <c r="E12" s="7">
        <v>844.35196499999995</v>
      </c>
      <c r="F12" s="8">
        <f t="shared" si="2"/>
        <v>12665279.475</v>
      </c>
      <c r="G12" s="1"/>
      <c r="H12" s="1"/>
      <c r="I12" s="7">
        <v>1970.1545849999998</v>
      </c>
      <c r="J12" s="8">
        <f t="shared" si="3"/>
        <v>29552318.774999995</v>
      </c>
      <c r="K12" s="1"/>
      <c r="L12" s="1"/>
      <c r="P12" s="15"/>
      <c r="Q12" s="14"/>
      <c r="R12" s="15"/>
      <c r="S12" s="14"/>
    </row>
    <row r="13" spans="1:19" x14ac:dyDescent="0.25">
      <c r="A13" s="1"/>
      <c r="B13" s="4" t="s">
        <v>9</v>
      </c>
      <c r="C13" s="1"/>
      <c r="D13" s="1"/>
      <c r="E13" s="9">
        <f>SUM(E5:E12)</f>
        <v>4407.2876550000001</v>
      </c>
      <c r="F13" s="10">
        <f>SUM(F5:F12)</f>
        <v>66109314.824999996</v>
      </c>
      <c r="G13" s="1"/>
      <c r="H13" s="1"/>
      <c r="I13" s="9">
        <f>SUM(I5:I12)</f>
        <v>10316.714585000002</v>
      </c>
      <c r="J13" s="10">
        <f>SUM(J5:J12)</f>
        <v>154750718.77500001</v>
      </c>
      <c r="K13" s="1"/>
      <c r="L13" s="13"/>
      <c r="Q13" s="14"/>
      <c r="S13" s="14"/>
    </row>
    <row r="14" spans="1:19" x14ac:dyDescent="0.25">
      <c r="Q14" s="14"/>
    </row>
    <row r="15" spans="1:19" x14ac:dyDescent="0.25">
      <c r="I15" s="14">
        <f>SUM(E13+I13)</f>
        <v>14724.002240000002</v>
      </c>
      <c r="L15" s="14"/>
    </row>
    <row r="17" spans="9:9" x14ac:dyDescent="0.25">
      <c r="I17">
        <v>4785911</v>
      </c>
    </row>
    <row r="18" spans="9:9" x14ac:dyDescent="0.25">
      <c r="I18">
        <f>I17/1000</f>
        <v>4785.9110000000001</v>
      </c>
    </row>
    <row r="19" spans="9:9" x14ac:dyDescent="0.25">
      <c r="I19" s="14">
        <f>I15-I18</f>
        <v>9938.0912400000016</v>
      </c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2024-01-07T23:52:54Z</cp:lastPrinted>
  <dcterms:created xsi:type="dcterms:W3CDTF">2023-01-03T02:22:15Z</dcterms:created>
  <dcterms:modified xsi:type="dcterms:W3CDTF">2025-02-14T03:38:59Z</dcterms:modified>
</cp:coreProperties>
</file>