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AM SINI\SATU DATA KESRA\SATU DATA 2025\"/>
    </mc:Choice>
  </mc:AlternateContent>
  <xr:revisionPtr revIDLastSave="0" documentId="13_ncr:1_{4AB5B6EE-4AC8-4C4E-AEFA-7D1C80F5F705}" xr6:coauthVersionLast="47" xr6:coauthVersionMax="47" xr10:uidLastSave="{00000000-0000-0000-0000-000000000000}"/>
  <bookViews>
    <workbookView xWindow="-110" yWindow="-110" windowWidth="19420" windowHeight="11500" xr2:uid="{F66925B9-6058-4F78-A6AB-0F81760CC6A5}"/>
  </bookViews>
  <sheets>
    <sheet name="sd 2025" sheetId="2" r:id="rId1"/>
    <sheet name="jumlah dan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G7" i="4" l="1"/>
  <c r="N7" i="4" s="1"/>
  <c r="M7" i="4"/>
  <c r="L7" i="4"/>
  <c r="E8" i="4"/>
  <c r="E7" i="4"/>
  <c r="C8" i="4"/>
  <c r="I6" i="4"/>
  <c r="I5" i="4"/>
  <c r="I4" i="4"/>
  <c r="I3" i="4"/>
  <c r="I2" i="4"/>
  <c r="F6" i="2"/>
  <c r="F5" i="2"/>
  <c r="F4" i="2"/>
  <c r="F3" i="2"/>
  <c r="F2" i="2"/>
  <c r="D7" i="2"/>
  <c r="C7" i="2"/>
  <c r="F7" i="2" s="1"/>
  <c r="E7" i="2"/>
  <c r="E8" i="2"/>
  <c r="C8" i="2" l="1"/>
  <c r="O7" i="4"/>
  <c r="M12" i="4" s="1"/>
  <c r="I7" i="4"/>
  <c r="G8" i="4"/>
  <c r="I8" i="4"/>
  <c r="F8" i="2"/>
  <c r="D8" i="2"/>
</calcChain>
</file>

<file path=xl/sharedStrings.xml><?xml version="1.0" encoding="utf-8"?>
<sst xmlns="http://schemas.openxmlformats.org/spreadsheetml/2006/main" count="17" uniqueCount="8">
  <si>
    <t>NO</t>
  </si>
  <si>
    <t>TAHUN</t>
  </si>
  <si>
    <t>D3</t>
  </si>
  <si>
    <t>S1</t>
  </si>
  <si>
    <t>S2</t>
  </si>
  <si>
    <t>JUMLAH</t>
  </si>
  <si>
    <t>KET.</t>
  </si>
  <si>
    <t>JUMLAH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</si>
</sst>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1" applyNumberFormat="1" applyFont="1" applyBorder="1"/>
    <xf numFmtId="166" fontId="2" fillId="3" borderId="1" xfId="1" applyNumberFormat="1" applyFont="1" applyFill="1" applyBorder="1" applyAlignment="1">
      <alignment horizontal="center" vertical="center"/>
    </xf>
    <xf numFmtId="166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0784-2360-478E-A63C-FB502CFDE759}">
  <dimension ref="A1:G8"/>
  <sheetViews>
    <sheetView tabSelected="1" workbookViewId="0">
      <selection activeCell="H11" sqref="H11"/>
    </sheetView>
  </sheetViews>
  <sheetFormatPr defaultRowHeight="14.5" x14ac:dyDescent="0.35"/>
  <cols>
    <col min="1" max="1" width="5.453125" customWidth="1"/>
    <col min="2" max="2" width="14.1796875" customWidth="1"/>
    <col min="3" max="3" width="18.6328125" customWidth="1"/>
    <col min="4" max="4" width="15.6328125" style="9" customWidth="1"/>
    <col min="5" max="5" width="14.90625" customWidth="1"/>
    <col min="6" max="6" width="15.6328125" customWidth="1"/>
    <col min="7" max="7" width="10.08984375" customWidth="1"/>
  </cols>
  <sheetData>
    <row r="1" spans="1:7" ht="18.7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7.149999999999999" customHeight="1" x14ac:dyDescent="0.35">
      <c r="A2" s="2">
        <v>1</v>
      </c>
      <c r="B2" s="2">
        <v>2020</v>
      </c>
      <c r="C2" s="2">
        <v>27</v>
      </c>
      <c r="D2" s="3">
        <v>216</v>
      </c>
      <c r="E2" s="2">
        <v>6</v>
      </c>
      <c r="F2" s="10">
        <f t="shared" ref="F2:F6" si="0">C2+D2+E2</f>
        <v>249</v>
      </c>
      <c r="G2" s="4"/>
    </row>
    <row r="3" spans="1:7" ht="17.149999999999999" customHeight="1" x14ac:dyDescent="0.35">
      <c r="A3" s="2">
        <v>2</v>
      </c>
      <c r="B3" s="2">
        <v>2021</v>
      </c>
      <c r="C3" s="2">
        <v>23</v>
      </c>
      <c r="D3" s="3">
        <v>181</v>
      </c>
      <c r="E3" s="2">
        <v>10</v>
      </c>
      <c r="F3" s="10">
        <f t="shared" si="0"/>
        <v>214</v>
      </c>
      <c r="G3" s="4"/>
    </row>
    <row r="4" spans="1:7" ht="17.149999999999999" customHeight="1" x14ac:dyDescent="0.35">
      <c r="A4" s="2">
        <v>3</v>
      </c>
      <c r="B4" s="2">
        <v>2022</v>
      </c>
      <c r="C4" s="2">
        <v>21</v>
      </c>
      <c r="D4" s="3">
        <v>213</v>
      </c>
      <c r="E4" s="2">
        <v>13</v>
      </c>
      <c r="F4" s="10">
        <f t="shared" si="0"/>
        <v>247</v>
      </c>
      <c r="G4" s="4"/>
    </row>
    <row r="5" spans="1:7" ht="17.149999999999999" customHeight="1" x14ac:dyDescent="0.35">
      <c r="A5" s="2">
        <v>4</v>
      </c>
      <c r="B5" s="2">
        <v>2023</v>
      </c>
      <c r="C5" s="2">
        <v>10</v>
      </c>
      <c r="D5" s="3">
        <v>228</v>
      </c>
      <c r="E5" s="2">
        <v>8</v>
      </c>
      <c r="F5" s="10">
        <f t="shared" si="0"/>
        <v>246</v>
      </c>
      <c r="G5" s="4"/>
    </row>
    <row r="6" spans="1:7" ht="17.149999999999999" customHeight="1" x14ac:dyDescent="0.35">
      <c r="A6" s="2">
        <v>4</v>
      </c>
      <c r="B6" s="2">
        <v>2024</v>
      </c>
      <c r="C6" s="2">
        <v>23</v>
      </c>
      <c r="D6" s="3">
        <v>198</v>
      </c>
      <c r="E6" s="2">
        <v>14</v>
      </c>
      <c r="F6" s="10">
        <f t="shared" si="0"/>
        <v>235</v>
      </c>
      <c r="G6" s="4"/>
    </row>
    <row r="7" spans="1:7" ht="17.149999999999999" customHeight="1" x14ac:dyDescent="0.35">
      <c r="A7" s="2">
        <v>5</v>
      </c>
      <c r="B7" s="2">
        <v>2025</v>
      </c>
      <c r="C7" s="2">
        <f>11+4</f>
        <v>15</v>
      </c>
      <c r="D7" s="3">
        <f>175+23</f>
        <v>198</v>
      </c>
      <c r="E7" s="2">
        <f>9+2</f>
        <v>11</v>
      </c>
      <c r="F7" s="10">
        <f>C7+D7+E7</f>
        <v>224</v>
      </c>
      <c r="G7" s="4"/>
    </row>
    <row r="8" spans="1:7" ht="21" customHeight="1" x14ac:dyDescent="0.35">
      <c r="A8" s="5"/>
      <c r="B8" s="6" t="s">
        <v>5</v>
      </c>
      <c r="C8" s="6">
        <f>SUM(C2:C7)</f>
        <v>119</v>
      </c>
      <c r="D8" s="7">
        <f>SUM(D2:D3)</f>
        <v>397</v>
      </c>
      <c r="E8" s="8">
        <f>SUM(E2:E7)</f>
        <v>62</v>
      </c>
      <c r="F8" s="8">
        <f>SUM(F2:F7)</f>
        <v>1415</v>
      </c>
      <c r="G8" s="4"/>
    </row>
  </sheetData>
  <sheetProtection formatCells="0" formatColumns="0" formatRows="0" insertColumns="0" insertRows="0" insertHyperlinks="0" deleteColumns="0" deleteRows="0" sort="0" autoFilter="0" pivotTables="0"/>
  <pageMargins left="0.51181102362204722" right="0.70866141732283472" top="0.94488188976377963" bottom="0.55118110236220474" header="0.31496062992125984" footer="0.31496062992125984"/>
  <pageSetup paperSize="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9814-64E9-4712-95F5-049098DBE3A1}">
  <dimension ref="A1:O17"/>
  <sheetViews>
    <sheetView topLeftCell="C1" workbookViewId="0">
      <selection activeCell="G13" sqref="G13"/>
    </sheetView>
  </sheetViews>
  <sheetFormatPr defaultRowHeight="14.5" x14ac:dyDescent="0.35"/>
  <cols>
    <col min="4" max="4" width="11.54296875" customWidth="1"/>
    <col min="6" max="6" width="12.26953125" customWidth="1"/>
    <col min="8" max="8" width="13.81640625" bestFit="1" customWidth="1"/>
    <col min="9" max="9" width="23.90625" customWidth="1"/>
    <col min="10" max="10" width="18.54296875" customWidth="1"/>
    <col min="12" max="12" width="11.1796875" bestFit="1" customWidth="1"/>
    <col min="13" max="13" width="15.7265625" bestFit="1" customWidth="1"/>
    <col min="14" max="14" width="11.1796875" bestFit="1" customWidth="1"/>
    <col min="15" max="15" width="12.1796875" bestFit="1" customWidth="1"/>
  </cols>
  <sheetData>
    <row r="1" spans="1:15" ht="29.5" customHeight="1" x14ac:dyDescent="0.35">
      <c r="A1" s="1" t="s">
        <v>0</v>
      </c>
      <c r="B1" s="1" t="s">
        <v>1</v>
      </c>
      <c r="C1" s="1" t="s">
        <v>2</v>
      </c>
      <c r="D1" s="1"/>
      <c r="E1" s="1" t="s">
        <v>3</v>
      </c>
      <c r="F1" s="1"/>
      <c r="G1" s="1" t="s">
        <v>4</v>
      </c>
      <c r="H1" s="1"/>
      <c r="I1" s="1" t="s">
        <v>5</v>
      </c>
      <c r="J1" s="1" t="s">
        <v>7</v>
      </c>
      <c r="K1" s="1" t="s">
        <v>6</v>
      </c>
    </row>
    <row r="2" spans="1:15" ht="15.5" x14ac:dyDescent="0.35">
      <c r="A2" s="2">
        <v>1</v>
      </c>
      <c r="B2" s="2">
        <v>2020</v>
      </c>
      <c r="C2" s="2">
        <v>27</v>
      </c>
      <c r="D2" s="12">
        <v>750000</v>
      </c>
      <c r="E2" s="3">
        <v>216</v>
      </c>
      <c r="F2" s="12">
        <v>1000000</v>
      </c>
      <c r="G2" s="2">
        <v>6</v>
      </c>
      <c r="H2" s="3">
        <v>1500000</v>
      </c>
      <c r="I2" s="10">
        <f t="shared" ref="I2:I6" si="0">C2+E2+G2</f>
        <v>249</v>
      </c>
      <c r="J2" s="4"/>
      <c r="K2" s="4"/>
    </row>
    <row r="3" spans="1:15" ht="15.5" x14ac:dyDescent="0.35">
      <c r="A3" s="2">
        <v>2</v>
      </c>
      <c r="B3" s="2">
        <v>2021</v>
      </c>
      <c r="C3" s="2">
        <v>23</v>
      </c>
      <c r="D3" s="12">
        <v>750000</v>
      </c>
      <c r="E3" s="3">
        <v>181</v>
      </c>
      <c r="F3" s="12">
        <v>1000000</v>
      </c>
      <c r="G3" s="2">
        <v>10</v>
      </c>
      <c r="H3" s="3">
        <v>1500000</v>
      </c>
      <c r="I3" s="10">
        <f t="shared" si="0"/>
        <v>214</v>
      </c>
      <c r="J3" s="4"/>
      <c r="K3" s="4"/>
    </row>
    <row r="4" spans="1:15" ht="15.5" x14ac:dyDescent="0.35">
      <c r="A4" s="2">
        <v>3</v>
      </c>
      <c r="B4" s="2">
        <v>2022</v>
      </c>
      <c r="C4" s="2">
        <v>21</v>
      </c>
      <c r="D4" s="12">
        <v>750000</v>
      </c>
      <c r="E4" s="3">
        <v>213</v>
      </c>
      <c r="F4" s="12">
        <v>1000000</v>
      </c>
      <c r="G4" s="2">
        <v>13</v>
      </c>
      <c r="H4" s="3">
        <v>1500000</v>
      </c>
      <c r="I4" s="10">
        <f t="shared" si="0"/>
        <v>247</v>
      </c>
      <c r="J4" s="4"/>
      <c r="K4" s="4"/>
    </row>
    <row r="5" spans="1:15" ht="15.5" x14ac:dyDescent="0.35">
      <c r="A5" s="2">
        <v>4</v>
      </c>
      <c r="B5" s="2">
        <v>2023</v>
      </c>
      <c r="C5" s="2">
        <v>10</v>
      </c>
      <c r="D5" s="12">
        <v>750000</v>
      </c>
      <c r="E5" s="3">
        <v>228</v>
      </c>
      <c r="F5" s="12">
        <v>1000000</v>
      </c>
      <c r="G5" s="2">
        <v>8</v>
      </c>
      <c r="H5" s="3">
        <v>1500000</v>
      </c>
      <c r="I5" s="10">
        <f t="shared" si="0"/>
        <v>246</v>
      </c>
      <c r="J5" s="4"/>
      <c r="K5" s="4"/>
    </row>
    <row r="6" spans="1:15" ht="15.5" x14ac:dyDescent="0.35">
      <c r="A6" s="2">
        <v>4</v>
      </c>
      <c r="B6" s="2">
        <v>2024</v>
      </c>
      <c r="C6" s="2">
        <v>23</v>
      </c>
      <c r="D6" s="12">
        <v>750000</v>
      </c>
      <c r="E6" s="3">
        <v>198</v>
      </c>
      <c r="F6" s="12">
        <v>1000000</v>
      </c>
      <c r="G6" s="2">
        <v>14</v>
      </c>
      <c r="H6" s="3">
        <v>1500000</v>
      </c>
      <c r="I6" s="10">
        <f t="shared" si="0"/>
        <v>235</v>
      </c>
      <c r="J6" s="4"/>
      <c r="K6" s="4"/>
    </row>
    <row r="7" spans="1:15" ht="15.5" x14ac:dyDescent="0.35">
      <c r="A7" s="2">
        <v>5</v>
      </c>
      <c r="B7" s="2">
        <v>2025</v>
      </c>
      <c r="C7" s="2">
        <v>10</v>
      </c>
      <c r="D7" s="12">
        <v>1000000</v>
      </c>
      <c r="E7" s="3">
        <f>175+23</f>
        <v>198</v>
      </c>
      <c r="F7" s="3">
        <v>1500000</v>
      </c>
      <c r="G7" s="2">
        <f>9+1</f>
        <v>10</v>
      </c>
      <c r="H7" s="12">
        <v>3000000</v>
      </c>
      <c r="I7" s="10">
        <f>C7+E7+G7</f>
        <v>218</v>
      </c>
      <c r="J7" s="11">
        <v>337000000</v>
      </c>
      <c r="K7" s="4"/>
      <c r="L7" s="13">
        <f>C7*D7</f>
        <v>10000000</v>
      </c>
      <c r="M7" s="14">
        <f>E7*F7</f>
        <v>297000000</v>
      </c>
      <c r="N7" s="13">
        <f>G7*H7</f>
        <v>30000000</v>
      </c>
      <c r="O7" s="13">
        <f>L7+M7+N7</f>
        <v>337000000</v>
      </c>
    </row>
    <row r="8" spans="1:15" ht="15" x14ac:dyDescent="0.35">
      <c r="A8" s="5"/>
      <c r="B8" s="6" t="s">
        <v>5</v>
      </c>
      <c r="C8" s="6">
        <f>SUM(C2:C7)</f>
        <v>114</v>
      </c>
      <c r="D8" s="6"/>
      <c r="E8" s="7">
        <f>SUM(E2:E3)</f>
        <v>397</v>
      </c>
      <c r="F8" s="7"/>
      <c r="G8" s="8">
        <f>SUM(G2:G7)</f>
        <v>61</v>
      </c>
      <c r="H8" s="8"/>
      <c r="I8" s="8">
        <f>SUM(I2:I7)</f>
        <v>1409</v>
      </c>
      <c r="J8" s="4"/>
      <c r="K8" s="4"/>
    </row>
    <row r="12" spans="1:15" x14ac:dyDescent="0.35">
      <c r="M12" s="13">
        <f>J7-O7</f>
        <v>0</v>
      </c>
    </row>
    <row r="16" spans="1:15" x14ac:dyDescent="0.35">
      <c r="M16" s="14">
        <v>337000000</v>
      </c>
    </row>
    <row r="17" spans="13:13" x14ac:dyDescent="0.35">
      <c r="M17" s="13">
        <f>J7-M16</f>
        <v>0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 2025</vt:lpstr>
      <vt:lpstr>jumlah dana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user46 mc</dc:creator>
  <cp:lastModifiedBy>user</cp:lastModifiedBy>
  <cp:lastPrinted>2026-02-11T05:45:46Z</cp:lastPrinted>
  <dcterms:created xsi:type="dcterms:W3CDTF">2024-03-28T04:58:51Z</dcterms:created>
  <dcterms:modified xsi:type="dcterms:W3CDTF">2026-02-11T09:45:16Z</dcterms:modified>
</cp:coreProperties>
</file>