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triw 4 2022" sheetId="1" r:id="rId1"/>
  </sheets>
  <definedNames>
    <definedName name="_xlnm._FilterDatabase" localSheetId="0" hidden="1">'triw 4 2022'!$D$1:$R$26</definedName>
  </definedNames>
  <calcPr calcId="144525"/>
</workbook>
</file>

<file path=xl/calcChain.xml><?xml version="1.0" encoding="utf-8"?>
<calcChain xmlns="http://schemas.openxmlformats.org/spreadsheetml/2006/main">
  <c r="S26" i="1" l="1"/>
  <c r="Q26" i="1"/>
  <c r="P26" i="1"/>
  <c r="O26" i="1"/>
  <c r="M26" i="1"/>
  <c r="G26" i="1"/>
  <c r="A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<sst xmlns="http://schemas.openxmlformats.org/spreadsheetml/2006/main" count="154" uniqueCount="94">
  <si>
    <t>No.</t>
  </si>
  <si>
    <t>Nama Kelompok</t>
  </si>
  <si>
    <t>DAK/ APBD Tahun</t>
  </si>
  <si>
    <t>Desa</t>
  </si>
  <si>
    <t>Kecamatan</t>
  </si>
  <si>
    <t>Kabupaten</t>
  </si>
  <si>
    <t>Total Uang di Kas (Rp.)</t>
  </si>
  <si>
    <t>Total Uang  Dipinjamkan  (Rp.)</t>
  </si>
  <si>
    <t>Suka Maju</t>
  </si>
  <si>
    <t>APBN</t>
  </si>
  <si>
    <t>Telaga Sili sili</t>
  </si>
  <si>
    <t>Angkinang</t>
  </si>
  <si>
    <t>H S Selatan</t>
  </si>
  <si>
    <t>20.000.000</t>
  </si>
  <si>
    <t>Muning Karya Mandiri</t>
  </si>
  <si>
    <t xml:space="preserve">DAK/ APBD </t>
  </si>
  <si>
    <t>Muning Baru</t>
  </si>
  <si>
    <t>Daha Selatan</t>
  </si>
  <si>
    <t>7.000.000</t>
  </si>
  <si>
    <t>Balimau Sejahtera</t>
  </si>
  <si>
    <t>Balimau</t>
  </si>
  <si>
    <t>Kalumpang</t>
  </si>
  <si>
    <t>24.000.000</t>
  </si>
  <si>
    <t>Pematang Gudam</t>
  </si>
  <si>
    <t>Panjampang Bahagia</t>
  </si>
  <si>
    <t>Simpur</t>
  </si>
  <si>
    <t>10.000.000</t>
  </si>
  <si>
    <t>Basamaan</t>
  </si>
  <si>
    <t>Muning Tengah</t>
  </si>
  <si>
    <t>DAK/DAU</t>
  </si>
  <si>
    <t>Ulang</t>
  </si>
  <si>
    <t>Loksado</t>
  </si>
  <si>
    <t>12.400.000</t>
  </si>
  <si>
    <t>Suka Damai</t>
  </si>
  <si>
    <t>9.650.000</t>
  </si>
  <si>
    <t>Karya Mandiri</t>
  </si>
  <si>
    <t>Pasungkan</t>
  </si>
  <si>
    <t>Daha Utara</t>
  </si>
  <si>
    <t>13.514.800</t>
  </si>
  <si>
    <t>Carnik Karya Usaha</t>
  </si>
  <si>
    <t>Mandala</t>
  </si>
  <si>
    <t>Telaga Langsat</t>
  </si>
  <si>
    <t>18.000.000</t>
  </si>
  <si>
    <t>Lumbung Lungau</t>
  </si>
  <si>
    <t>DAK</t>
  </si>
  <si>
    <t>Lungau</t>
  </si>
  <si>
    <t>Kandangan</t>
  </si>
  <si>
    <t>25.000.000</t>
  </si>
  <si>
    <t>Al-Barakah</t>
  </si>
  <si>
    <t>APBD II</t>
  </si>
  <si>
    <t>Asam</t>
  </si>
  <si>
    <t>Sungai Raya</t>
  </si>
  <si>
    <t>Telaga Bidadari</t>
  </si>
  <si>
    <t>3.500.000</t>
  </si>
  <si>
    <t>Bangun Banua</t>
  </si>
  <si>
    <t>Kayu Abang</t>
  </si>
  <si>
    <t>17.932.000</t>
  </si>
  <si>
    <t>Melati</t>
  </si>
  <si>
    <t>Bamban Selatan</t>
  </si>
  <si>
    <t>Serumpun</t>
  </si>
  <si>
    <t>Tabihi</t>
  </si>
  <si>
    <t>Padang Batung</t>
  </si>
  <si>
    <t>Bago Tanggul</t>
  </si>
  <si>
    <t>Harapan Jaya</t>
  </si>
  <si>
    <t>Wana Makmur</t>
  </si>
  <si>
    <t>Lumpangi</t>
  </si>
  <si>
    <t>Berkah Bersama</t>
  </si>
  <si>
    <t>Bajayau Lama</t>
  </si>
  <si>
    <t>Daha Barat</t>
  </si>
  <si>
    <t>Berkat sentosa</t>
  </si>
  <si>
    <t>Batu Laki</t>
  </si>
  <si>
    <t>Maju Bersama</t>
  </si>
  <si>
    <t>Karasikan</t>
  </si>
  <si>
    <t>Sungai raya</t>
  </si>
  <si>
    <t>Bumi Raya</t>
  </si>
  <si>
    <t>Murung Raya</t>
  </si>
  <si>
    <t>Papadaan</t>
  </si>
  <si>
    <t>Wasah Tengah</t>
  </si>
  <si>
    <t>Ingin Maju</t>
  </si>
  <si>
    <t>Hamyung Utara</t>
  </si>
  <si>
    <t>JUMLAH</t>
  </si>
  <si>
    <t>170.996.800</t>
  </si>
  <si>
    <t>Stock Awal (kg) Gabah</t>
  </si>
  <si>
    <t>Stock Awal (kg) Beras</t>
  </si>
  <si>
    <t>Pengadaan/Pengembalian (kg) Gabah</t>
  </si>
  <si>
    <t>Pengadaan/Pengembalian (kg) Beras</t>
  </si>
  <si>
    <t>Penyaluran/Penjualan bulan ini (kg) Gabah</t>
  </si>
  <si>
    <t>Penyaluran/Penjualan bulan ini (kg) Beras</t>
  </si>
  <si>
    <t>Pangan yang dipinjamkan (kg) Gabah</t>
  </si>
  <si>
    <t>Pangan yang dipinjamkan (kg) Beras</t>
  </si>
  <si>
    <t>Stock Saat Ini (kg) (Iron Stock) Gabah</t>
  </si>
  <si>
    <t>Stock Saat Ini (kg) (Iron Stock) Beras</t>
  </si>
  <si>
    <t>RUK (kg) berikutnya Pengadaan Gabah</t>
  </si>
  <si>
    <t>RUK (kg) berikutnya Pengadaan Beras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</si>
</sst>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i/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/>
    <xf numFmtId="0" fontId="4" fillId="0" borderId="1" xfId="0" applyFont="1" applyFill="1" applyBorder="1"/>
    <xf numFmtId="165" fontId="4" fillId="0" borderId="1" xfId="1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165" fontId="3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1" xfId="1" applyNumberFormat="1" applyFont="1" applyBorder="1" applyAlignment="1">
      <alignment horizontal="right"/>
    </xf>
    <xf numFmtId="166" fontId="4" fillId="0" borderId="1" xfId="1" applyNumberFormat="1" applyFont="1" applyBorder="1"/>
    <xf numFmtId="166" fontId="3" fillId="0" borderId="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zoomScale="112" zoomScaleNormal="112" workbookViewId="0">
      <selection sqref="A1:IV1"/>
    </sheetView>
  </sheetViews>
  <sheetFormatPr defaultRowHeight="12.75" x14ac:dyDescent="0.25"/>
  <cols>
    <col min="1" max="1" width="4.5703125" style="1" customWidth="1"/>
    <col min="2" max="2" width="14.5703125" style="1" customWidth="1"/>
    <col min="3" max="3" width="8.7109375" style="1" customWidth="1"/>
    <col min="4" max="4" width="13.28515625" style="1" customWidth="1"/>
    <col min="5" max="5" width="9.7109375" style="1" customWidth="1"/>
    <col min="6" max="7" width="9.140625" style="1"/>
    <col min="8" max="8" width="6.5703125" style="1" customWidth="1"/>
    <col min="9" max="9" width="9.140625" style="1"/>
    <col min="10" max="10" width="6.42578125" style="1" customWidth="1"/>
    <col min="11" max="11" width="9.140625" style="1"/>
    <col min="12" max="12" width="6.5703125" style="1" customWidth="1"/>
    <col min="13" max="13" width="9.140625" style="1"/>
    <col min="14" max="14" width="6.7109375" style="1" customWidth="1"/>
    <col min="15" max="15" width="9.140625" style="1"/>
    <col min="16" max="16" width="6.28515625" style="1" customWidth="1"/>
    <col min="17" max="17" width="9.140625" style="1"/>
    <col min="18" max="18" width="6.7109375" style="1" customWidth="1"/>
    <col min="19" max="16384" width="9.140625" style="1"/>
  </cols>
  <sheetData>
    <row r="1" spans="1:20" customFormat="1" ht="58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82</v>
      </c>
      <c r="H1" s="16" t="s">
        <v>83</v>
      </c>
      <c r="I1" s="16" t="s">
        <v>84</v>
      </c>
      <c r="J1" s="16" t="s">
        <v>85</v>
      </c>
      <c r="K1" s="16" t="s">
        <v>86</v>
      </c>
      <c r="L1" s="16" t="s">
        <v>87</v>
      </c>
      <c r="M1" s="16" t="s">
        <v>88</v>
      </c>
      <c r="N1" s="16" t="s">
        <v>89</v>
      </c>
      <c r="O1" s="16" t="s">
        <v>90</v>
      </c>
      <c r="P1" s="16" t="s">
        <v>91</v>
      </c>
      <c r="Q1" s="16" t="s">
        <v>92</v>
      </c>
      <c r="R1" s="16" t="s">
        <v>93</v>
      </c>
      <c r="S1" s="16" t="s">
        <v>6</v>
      </c>
      <c r="T1" s="16" t="s">
        <v>7</v>
      </c>
    </row>
    <row r="2" spans="1:20" x14ac:dyDescent="0.25">
      <c r="A2" s="18">
        <v>1</v>
      </c>
      <c r="B2" s="2" t="s">
        <v>8</v>
      </c>
      <c r="C2" s="2" t="s">
        <v>9</v>
      </c>
      <c r="D2" s="2" t="s">
        <v>10</v>
      </c>
      <c r="E2" s="3" t="s">
        <v>11</v>
      </c>
      <c r="F2" s="3" t="s">
        <v>12</v>
      </c>
      <c r="G2" s="4"/>
      <c r="H2" s="5"/>
      <c r="I2" s="6">
        <v>0</v>
      </c>
      <c r="J2" s="3"/>
      <c r="K2" s="6">
        <v>0</v>
      </c>
      <c r="L2" s="3"/>
      <c r="M2" s="6">
        <v>2500</v>
      </c>
      <c r="N2" s="3"/>
      <c r="O2" s="4">
        <v>0</v>
      </c>
      <c r="P2" s="4">
        <v>0</v>
      </c>
      <c r="Q2" s="6">
        <v>0</v>
      </c>
      <c r="R2" s="3"/>
      <c r="S2" s="19">
        <v>20000000</v>
      </c>
      <c r="T2" s="19" t="s">
        <v>13</v>
      </c>
    </row>
    <row r="3" spans="1:20" x14ac:dyDescent="0.25">
      <c r="A3" s="18">
        <f>A2+1</f>
        <v>2</v>
      </c>
      <c r="B3" s="2" t="s">
        <v>14</v>
      </c>
      <c r="C3" s="2" t="s">
        <v>15</v>
      </c>
      <c r="D3" s="2" t="s">
        <v>16</v>
      </c>
      <c r="E3" s="3" t="s">
        <v>17</v>
      </c>
      <c r="F3" s="3" t="s">
        <v>12</v>
      </c>
      <c r="G3" s="6">
        <v>4500</v>
      </c>
      <c r="H3" s="7"/>
      <c r="I3" s="6"/>
      <c r="J3" s="3"/>
      <c r="K3" s="6">
        <f>G3-O3</f>
        <v>0</v>
      </c>
      <c r="L3" s="3"/>
      <c r="M3" s="6">
        <v>500</v>
      </c>
      <c r="N3" s="3"/>
      <c r="O3" s="6">
        <v>4500</v>
      </c>
      <c r="P3" s="6"/>
      <c r="Q3" s="6">
        <v>0</v>
      </c>
      <c r="R3" s="3"/>
      <c r="S3" s="19">
        <v>15600000</v>
      </c>
      <c r="T3" s="19" t="s">
        <v>18</v>
      </c>
    </row>
    <row r="4" spans="1:20" x14ac:dyDescent="0.25">
      <c r="A4" s="18">
        <f>A3+1</f>
        <v>3</v>
      </c>
      <c r="B4" s="2" t="s">
        <v>19</v>
      </c>
      <c r="C4" s="2" t="s">
        <v>15</v>
      </c>
      <c r="D4" s="2" t="s">
        <v>20</v>
      </c>
      <c r="E4" s="3" t="s">
        <v>21</v>
      </c>
      <c r="F4" s="3" t="s">
        <v>12</v>
      </c>
      <c r="G4" s="6">
        <v>3000</v>
      </c>
      <c r="H4" s="7"/>
      <c r="I4" s="6"/>
      <c r="J4" s="3"/>
      <c r="K4" s="6">
        <f t="shared" ref="K4:K25" si="0">G4-O4</f>
        <v>0</v>
      </c>
      <c r="L4" s="3"/>
      <c r="M4" s="6">
        <v>6000</v>
      </c>
      <c r="N4" s="3"/>
      <c r="O4" s="6">
        <v>3000</v>
      </c>
      <c r="P4" s="6"/>
      <c r="Q4" s="6">
        <v>0</v>
      </c>
      <c r="R4" s="3"/>
      <c r="S4" s="19">
        <v>13250000</v>
      </c>
      <c r="T4" s="19" t="s">
        <v>22</v>
      </c>
    </row>
    <row r="5" spans="1:20" x14ac:dyDescent="0.25">
      <c r="A5" s="18">
        <f t="shared" ref="A5:A19" si="1">A4+1</f>
        <v>4</v>
      </c>
      <c r="B5" s="2" t="s">
        <v>23</v>
      </c>
      <c r="C5" s="2" t="s">
        <v>15</v>
      </c>
      <c r="D5" s="2" t="s">
        <v>24</v>
      </c>
      <c r="E5" s="3" t="s">
        <v>25</v>
      </c>
      <c r="F5" s="3" t="s">
        <v>12</v>
      </c>
      <c r="G5" s="6">
        <v>3500</v>
      </c>
      <c r="H5" s="7"/>
      <c r="I5" s="6"/>
      <c r="J5" s="3"/>
      <c r="K5" s="6">
        <f t="shared" si="0"/>
        <v>0</v>
      </c>
      <c r="L5" s="3"/>
      <c r="M5" s="6">
        <v>2500</v>
      </c>
      <c r="N5" s="3"/>
      <c r="O5" s="6">
        <v>3500</v>
      </c>
      <c r="P5" s="6"/>
      <c r="Q5" s="6">
        <v>0</v>
      </c>
      <c r="R5" s="3"/>
      <c r="S5" s="19">
        <v>16700000</v>
      </c>
      <c r="T5" s="19" t="s">
        <v>26</v>
      </c>
    </row>
    <row r="6" spans="1:20" x14ac:dyDescent="0.25">
      <c r="A6" s="18">
        <f t="shared" si="1"/>
        <v>5</v>
      </c>
      <c r="B6" s="2" t="s">
        <v>27</v>
      </c>
      <c r="C6" s="2" t="s">
        <v>15</v>
      </c>
      <c r="D6" s="2" t="s">
        <v>28</v>
      </c>
      <c r="E6" s="3" t="s">
        <v>17</v>
      </c>
      <c r="F6" s="3" t="s">
        <v>12</v>
      </c>
      <c r="G6" s="6">
        <v>8546</v>
      </c>
      <c r="H6" s="7"/>
      <c r="I6" s="6"/>
      <c r="J6" s="3"/>
      <c r="K6" s="6">
        <f t="shared" si="0"/>
        <v>0</v>
      </c>
      <c r="L6" s="3"/>
      <c r="M6" s="6">
        <v>6000</v>
      </c>
      <c r="N6" s="3"/>
      <c r="O6" s="6">
        <v>8546</v>
      </c>
      <c r="P6" s="6"/>
      <c r="Q6" s="6">
        <v>0</v>
      </c>
      <c r="R6" s="3"/>
      <c r="S6" s="19">
        <v>35000000</v>
      </c>
      <c r="T6" s="19">
        <v>0</v>
      </c>
    </row>
    <row r="7" spans="1:20" x14ac:dyDescent="0.25">
      <c r="A7" s="18">
        <f t="shared" si="1"/>
        <v>6</v>
      </c>
      <c r="B7" s="2" t="s">
        <v>8</v>
      </c>
      <c r="C7" s="2" t="s">
        <v>29</v>
      </c>
      <c r="D7" s="2" t="s">
        <v>30</v>
      </c>
      <c r="E7" s="8" t="s">
        <v>31</v>
      </c>
      <c r="F7" s="3" t="s">
        <v>12</v>
      </c>
      <c r="G7" s="6">
        <v>1000</v>
      </c>
      <c r="H7" s="7"/>
      <c r="I7" s="9"/>
      <c r="J7" s="3"/>
      <c r="K7" s="6">
        <f t="shared" si="0"/>
        <v>0</v>
      </c>
      <c r="L7" s="3"/>
      <c r="M7" s="6">
        <v>1000</v>
      </c>
      <c r="N7" s="3"/>
      <c r="O7" s="6">
        <v>1000</v>
      </c>
      <c r="P7" s="6"/>
      <c r="Q7" s="6">
        <v>0</v>
      </c>
      <c r="R7" s="3"/>
      <c r="S7" s="19">
        <v>7100000</v>
      </c>
      <c r="T7" s="19" t="s">
        <v>32</v>
      </c>
    </row>
    <row r="8" spans="1:20" x14ac:dyDescent="0.25">
      <c r="A8" s="18">
        <f t="shared" si="1"/>
        <v>7</v>
      </c>
      <c r="B8" s="2" t="s">
        <v>33</v>
      </c>
      <c r="C8" s="2" t="s">
        <v>29</v>
      </c>
      <c r="D8" s="3" t="s">
        <v>31</v>
      </c>
      <c r="E8" s="3" t="s">
        <v>31</v>
      </c>
      <c r="F8" s="3" t="s">
        <v>12</v>
      </c>
      <c r="G8" s="6">
        <v>1500</v>
      </c>
      <c r="H8" s="7"/>
      <c r="I8" s="6"/>
      <c r="J8" s="3"/>
      <c r="K8" s="6">
        <f t="shared" si="0"/>
        <v>0</v>
      </c>
      <c r="L8" s="3"/>
      <c r="M8" s="6">
        <v>2000</v>
      </c>
      <c r="N8" s="3"/>
      <c r="O8" s="6">
        <v>1500</v>
      </c>
      <c r="P8" s="6"/>
      <c r="Q8" s="6">
        <v>0</v>
      </c>
      <c r="R8" s="3"/>
      <c r="S8" s="19">
        <v>11050000</v>
      </c>
      <c r="T8" s="19" t="s">
        <v>34</v>
      </c>
    </row>
    <row r="9" spans="1:20" x14ac:dyDescent="0.25">
      <c r="A9" s="18">
        <f t="shared" si="1"/>
        <v>8</v>
      </c>
      <c r="B9" s="2" t="s">
        <v>35</v>
      </c>
      <c r="C9" s="2" t="s">
        <v>29</v>
      </c>
      <c r="D9" s="2" t="s">
        <v>36</v>
      </c>
      <c r="E9" s="3" t="s">
        <v>37</v>
      </c>
      <c r="F9" s="3" t="s">
        <v>12</v>
      </c>
      <c r="G9" s="6">
        <v>1000</v>
      </c>
      <c r="H9" s="7"/>
      <c r="I9" s="6"/>
      <c r="J9" s="3"/>
      <c r="K9" s="6">
        <f t="shared" si="0"/>
        <v>0</v>
      </c>
      <c r="L9" s="3"/>
      <c r="M9" s="6">
        <v>4000</v>
      </c>
      <c r="N9" s="3"/>
      <c r="O9" s="6">
        <v>1000</v>
      </c>
      <c r="P9" s="6"/>
      <c r="Q9" s="6">
        <v>0</v>
      </c>
      <c r="R9" s="3"/>
      <c r="S9" s="19">
        <v>9485000</v>
      </c>
      <c r="T9" s="19" t="s">
        <v>38</v>
      </c>
    </row>
    <row r="10" spans="1:20" x14ac:dyDescent="0.25">
      <c r="A10" s="18">
        <f t="shared" si="1"/>
        <v>9</v>
      </c>
      <c r="B10" s="2" t="s">
        <v>39</v>
      </c>
      <c r="C10" s="2" t="s">
        <v>29</v>
      </c>
      <c r="D10" s="2" t="s">
        <v>40</v>
      </c>
      <c r="E10" s="3" t="s">
        <v>41</v>
      </c>
      <c r="F10" s="3" t="s">
        <v>12</v>
      </c>
      <c r="G10" s="6">
        <v>500</v>
      </c>
      <c r="H10" s="7"/>
      <c r="I10" s="6"/>
      <c r="J10" s="3"/>
      <c r="K10" s="6">
        <f t="shared" si="0"/>
        <v>0</v>
      </c>
      <c r="L10" s="3"/>
      <c r="M10" s="6">
        <v>2600</v>
      </c>
      <c r="N10" s="3"/>
      <c r="O10" s="6">
        <v>500</v>
      </c>
      <c r="P10" s="6"/>
      <c r="Q10" s="6">
        <v>0</v>
      </c>
      <c r="R10" s="3"/>
      <c r="S10" s="19">
        <v>8860000</v>
      </c>
      <c r="T10" s="19" t="s">
        <v>42</v>
      </c>
    </row>
    <row r="11" spans="1:20" x14ac:dyDescent="0.25">
      <c r="A11" s="18">
        <f t="shared" si="1"/>
        <v>10</v>
      </c>
      <c r="B11" s="10" t="s">
        <v>43</v>
      </c>
      <c r="C11" s="10" t="s">
        <v>44</v>
      </c>
      <c r="D11" s="10" t="s">
        <v>45</v>
      </c>
      <c r="E11" s="11" t="s">
        <v>46</v>
      </c>
      <c r="F11" s="11" t="s">
        <v>12</v>
      </c>
      <c r="G11" s="4">
        <v>0</v>
      </c>
      <c r="H11" s="5"/>
      <c r="I11" s="6"/>
      <c r="J11" s="3"/>
      <c r="K11" s="6">
        <f t="shared" si="0"/>
        <v>0</v>
      </c>
      <c r="L11" s="3"/>
      <c r="M11" s="6">
        <v>0</v>
      </c>
      <c r="N11" s="3"/>
      <c r="O11" s="4"/>
      <c r="P11" s="3"/>
      <c r="Q11" s="6">
        <v>0</v>
      </c>
      <c r="R11" s="3"/>
      <c r="S11" s="19">
        <v>0</v>
      </c>
      <c r="T11" s="19" t="s">
        <v>47</v>
      </c>
    </row>
    <row r="12" spans="1:20" x14ac:dyDescent="0.25">
      <c r="A12" s="18">
        <f t="shared" si="1"/>
        <v>11</v>
      </c>
      <c r="B12" s="10" t="s">
        <v>48</v>
      </c>
      <c r="C12" s="10" t="s">
        <v>49</v>
      </c>
      <c r="D12" s="10" t="s">
        <v>50</v>
      </c>
      <c r="E12" s="11" t="s">
        <v>51</v>
      </c>
      <c r="F12" s="11" t="s">
        <v>12</v>
      </c>
      <c r="G12" s="6">
        <v>5000</v>
      </c>
      <c r="H12" s="7"/>
      <c r="I12" s="6"/>
      <c r="J12" s="3"/>
      <c r="K12" s="6">
        <f t="shared" si="0"/>
        <v>1000</v>
      </c>
      <c r="L12" s="3"/>
      <c r="M12" s="6">
        <v>0</v>
      </c>
      <c r="N12" s="3"/>
      <c r="O12" s="6">
        <v>4000</v>
      </c>
      <c r="P12" s="12"/>
      <c r="Q12" s="6">
        <v>0</v>
      </c>
      <c r="R12" s="3"/>
      <c r="S12" s="19">
        <v>20150000</v>
      </c>
      <c r="T12" s="19">
        <v>0</v>
      </c>
    </row>
    <row r="13" spans="1:20" x14ac:dyDescent="0.25">
      <c r="A13" s="18">
        <f t="shared" si="1"/>
        <v>12</v>
      </c>
      <c r="B13" s="10" t="s">
        <v>52</v>
      </c>
      <c r="C13" s="10" t="s">
        <v>44</v>
      </c>
      <c r="D13" s="10" t="s">
        <v>52</v>
      </c>
      <c r="E13" s="11" t="s">
        <v>51</v>
      </c>
      <c r="F13" s="11" t="s">
        <v>12</v>
      </c>
      <c r="G13" s="4">
        <v>0</v>
      </c>
      <c r="H13" s="5"/>
      <c r="I13" s="6"/>
      <c r="J13" s="3"/>
      <c r="K13" s="6">
        <f t="shared" si="0"/>
        <v>0</v>
      </c>
      <c r="L13" s="3"/>
      <c r="M13" s="6">
        <v>1000</v>
      </c>
      <c r="N13" s="3"/>
      <c r="O13" s="4"/>
      <c r="P13" s="3"/>
      <c r="Q13" s="6">
        <v>0</v>
      </c>
      <c r="R13" s="3"/>
      <c r="S13" s="19">
        <v>0</v>
      </c>
      <c r="T13" s="19" t="s">
        <v>53</v>
      </c>
    </row>
    <row r="14" spans="1:20" x14ac:dyDescent="0.25">
      <c r="A14" s="18">
        <f t="shared" si="1"/>
        <v>13</v>
      </c>
      <c r="B14" s="10" t="s">
        <v>54</v>
      </c>
      <c r="C14" s="10" t="s">
        <v>44</v>
      </c>
      <c r="D14" s="10" t="s">
        <v>55</v>
      </c>
      <c r="E14" s="11" t="s">
        <v>11</v>
      </c>
      <c r="F14" s="11" t="s">
        <v>12</v>
      </c>
      <c r="G14" s="4">
        <v>500</v>
      </c>
      <c r="H14" s="5"/>
      <c r="I14" s="6"/>
      <c r="J14" s="3"/>
      <c r="K14" s="6">
        <f t="shared" si="0"/>
        <v>0</v>
      </c>
      <c r="L14" s="3"/>
      <c r="M14" s="6">
        <v>1500</v>
      </c>
      <c r="N14" s="3"/>
      <c r="O14" s="4">
        <v>500</v>
      </c>
      <c r="P14" s="3"/>
      <c r="Q14" s="6">
        <v>0</v>
      </c>
      <c r="R14" s="3"/>
      <c r="S14" s="19">
        <v>0</v>
      </c>
      <c r="T14" s="19" t="s">
        <v>56</v>
      </c>
    </row>
    <row r="15" spans="1:20" x14ac:dyDescent="0.25">
      <c r="A15" s="18">
        <f t="shared" si="1"/>
        <v>14</v>
      </c>
      <c r="B15" s="10" t="s">
        <v>57</v>
      </c>
      <c r="C15" s="10" t="s">
        <v>49</v>
      </c>
      <c r="D15" s="10" t="s">
        <v>58</v>
      </c>
      <c r="E15" s="11" t="s">
        <v>11</v>
      </c>
      <c r="F15" s="11" t="s">
        <v>12</v>
      </c>
      <c r="G15" s="6">
        <v>8045</v>
      </c>
      <c r="H15" s="7"/>
      <c r="I15" s="6"/>
      <c r="J15" s="3"/>
      <c r="K15" s="6">
        <f t="shared" si="0"/>
        <v>3000</v>
      </c>
      <c r="L15" s="3"/>
      <c r="M15" s="6">
        <v>1000</v>
      </c>
      <c r="N15" s="3"/>
      <c r="O15" s="6">
        <v>5045</v>
      </c>
      <c r="P15" s="12"/>
      <c r="Q15" s="6">
        <v>0</v>
      </c>
      <c r="R15" s="3"/>
      <c r="S15" s="19">
        <v>41850000</v>
      </c>
      <c r="T15" s="19">
        <v>0</v>
      </c>
    </row>
    <row r="16" spans="1:20" x14ac:dyDescent="0.25">
      <c r="A16" s="18">
        <f t="shared" si="1"/>
        <v>15</v>
      </c>
      <c r="B16" s="10" t="s">
        <v>59</v>
      </c>
      <c r="C16" s="10" t="s">
        <v>44</v>
      </c>
      <c r="D16" s="10" t="s">
        <v>60</v>
      </c>
      <c r="E16" s="11" t="s">
        <v>61</v>
      </c>
      <c r="F16" s="11" t="s">
        <v>12</v>
      </c>
      <c r="G16" s="6">
        <v>7405</v>
      </c>
      <c r="H16" s="7"/>
      <c r="I16" s="6"/>
      <c r="J16" s="3"/>
      <c r="K16" s="6">
        <f t="shared" si="0"/>
        <v>3000</v>
      </c>
      <c r="L16" s="3"/>
      <c r="M16" s="6">
        <v>0</v>
      </c>
      <c r="N16" s="3"/>
      <c r="O16" s="6">
        <v>4405</v>
      </c>
      <c r="P16" s="12"/>
      <c r="Q16" s="6"/>
      <c r="R16" s="3"/>
      <c r="S16" s="19">
        <v>23224500</v>
      </c>
      <c r="T16" s="19">
        <v>0</v>
      </c>
    </row>
    <row r="17" spans="1:20" x14ac:dyDescent="0.25">
      <c r="A17" s="18">
        <f t="shared" si="1"/>
        <v>16</v>
      </c>
      <c r="B17" s="10" t="s">
        <v>62</v>
      </c>
      <c r="C17" s="10" t="s">
        <v>44</v>
      </c>
      <c r="D17" s="10" t="s">
        <v>62</v>
      </c>
      <c r="E17" s="10" t="s">
        <v>21</v>
      </c>
      <c r="F17" s="11" t="s">
        <v>12</v>
      </c>
      <c r="G17" s="4">
        <v>0</v>
      </c>
      <c r="H17" s="5"/>
      <c r="I17" s="6"/>
      <c r="J17" s="3"/>
      <c r="K17" s="6">
        <f t="shared" si="0"/>
        <v>0</v>
      </c>
      <c r="L17" s="3"/>
      <c r="M17" s="6">
        <v>0</v>
      </c>
      <c r="N17" s="3"/>
      <c r="O17" s="4"/>
      <c r="P17" s="3"/>
      <c r="Q17" s="6">
        <v>0</v>
      </c>
      <c r="R17" s="3"/>
      <c r="S17" s="19">
        <v>34000000</v>
      </c>
      <c r="T17" s="19" t="s">
        <v>26</v>
      </c>
    </row>
    <row r="18" spans="1:20" x14ac:dyDescent="0.25">
      <c r="A18" s="18">
        <f t="shared" si="1"/>
        <v>17</v>
      </c>
      <c r="B18" s="10" t="s">
        <v>63</v>
      </c>
      <c r="C18" s="10" t="s">
        <v>49</v>
      </c>
      <c r="D18" s="10" t="s">
        <v>25</v>
      </c>
      <c r="E18" s="10" t="s">
        <v>25</v>
      </c>
      <c r="F18" s="11" t="s">
        <v>12</v>
      </c>
      <c r="G18" s="6">
        <v>6500</v>
      </c>
      <c r="H18" s="7"/>
      <c r="I18" s="6"/>
      <c r="J18" s="3"/>
      <c r="K18" s="6">
        <f t="shared" si="0"/>
        <v>2000</v>
      </c>
      <c r="L18" s="3"/>
      <c r="M18" s="6">
        <v>0</v>
      </c>
      <c r="N18" s="3"/>
      <c r="O18" s="6">
        <v>4500</v>
      </c>
      <c r="P18" s="12"/>
      <c r="Q18" s="6">
        <v>0</v>
      </c>
      <c r="R18" s="3"/>
      <c r="S18" s="19">
        <v>21250000</v>
      </c>
      <c r="T18" s="19">
        <v>0</v>
      </c>
    </row>
    <row r="19" spans="1:20" x14ac:dyDescent="0.25">
      <c r="A19" s="18">
        <f t="shared" si="1"/>
        <v>18</v>
      </c>
      <c r="B19" s="10" t="s">
        <v>64</v>
      </c>
      <c r="C19" s="10" t="s">
        <v>49</v>
      </c>
      <c r="D19" s="10" t="s">
        <v>65</v>
      </c>
      <c r="E19" s="11" t="s">
        <v>31</v>
      </c>
      <c r="F19" s="11" t="s">
        <v>12</v>
      </c>
      <c r="G19" s="6">
        <v>7000</v>
      </c>
      <c r="H19" s="7"/>
      <c r="I19" s="6"/>
      <c r="J19" s="3"/>
      <c r="K19" s="6">
        <f t="shared" si="0"/>
        <v>2000</v>
      </c>
      <c r="L19" s="3"/>
      <c r="M19" s="6">
        <v>500</v>
      </c>
      <c r="N19" s="3"/>
      <c r="O19" s="6">
        <v>5000</v>
      </c>
      <c r="P19" s="12"/>
      <c r="Q19" s="6">
        <v>0</v>
      </c>
      <c r="R19" s="3"/>
      <c r="S19" s="19">
        <v>25250000</v>
      </c>
      <c r="T19" s="19">
        <v>0</v>
      </c>
    </row>
    <row r="20" spans="1:20" x14ac:dyDescent="0.25">
      <c r="A20" s="18">
        <v>19</v>
      </c>
      <c r="B20" s="11" t="s">
        <v>66</v>
      </c>
      <c r="C20" s="11" t="s">
        <v>44</v>
      </c>
      <c r="D20" s="11" t="s">
        <v>67</v>
      </c>
      <c r="E20" s="11" t="s">
        <v>68</v>
      </c>
      <c r="F20" s="11" t="s">
        <v>12</v>
      </c>
      <c r="G20" s="6">
        <v>7000</v>
      </c>
      <c r="H20" s="7"/>
      <c r="I20" s="6"/>
      <c r="J20" s="3"/>
      <c r="K20" s="6">
        <f t="shared" si="0"/>
        <v>1000</v>
      </c>
      <c r="L20" s="3"/>
      <c r="M20" s="6">
        <v>0</v>
      </c>
      <c r="N20" s="3"/>
      <c r="O20" s="6">
        <v>6000</v>
      </c>
      <c r="P20" s="12"/>
      <c r="Q20" s="6"/>
      <c r="R20" s="3"/>
      <c r="S20" s="20">
        <v>21557000</v>
      </c>
      <c r="T20" s="20">
        <v>0</v>
      </c>
    </row>
    <row r="21" spans="1:20" x14ac:dyDescent="0.25">
      <c r="A21" s="18">
        <v>20</v>
      </c>
      <c r="B21" s="10" t="s">
        <v>69</v>
      </c>
      <c r="C21" s="11" t="s">
        <v>49</v>
      </c>
      <c r="D21" s="11" t="s">
        <v>70</v>
      </c>
      <c r="E21" s="11" t="s">
        <v>61</v>
      </c>
      <c r="F21" s="11" t="s">
        <v>12</v>
      </c>
      <c r="G21" s="6">
        <v>4626</v>
      </c>
      <c r="H21" s="7"/>
      <c r="I21" s="6"/>
      <c r="J21" s="3"/>
      <c r="K21" s="6">
        <f t="shared" si="0"/>
        <v>0</v>
      </c>
      <c r="L21" s="3"/>
      <c r="M21" s="6">
        <v>0</v>
      </c>
      <c r="N21" s="3"/>
      <c r="O21" s="6">
        <v>4626</v>
      </c>
      <c r="P21" s="6"/>
      <c r="Q21" s="6"/>
      <c r="R21" s="3"/>
      <c r="S21" s="20">
        <v>5000000</v>
      </c>
      <c r="T21" s="20">
        <v>0</v>
      </c>
    </row>
    <row r="22" spans="1:20" x14ac:dyDescent="0.25">
      <c r="A22" s="18">
        <v>21</v>
      </c>
      <c r="B22" s="10" t="s">
        <v>71</v>
      </c>
      <c r="C22" s="11" t="s">
        <v>44</v>
      </c>
      <c r="D22" s="11" t="s">
        <v>72</v>
      </c>
      <c r="E22" s="11" t="s">
        <v>73</v>
      </c>
      <c r="F22" s="11" t="s">
        <v>12</v>
      </c>
      <c r="G22" s="6">
        <v>6000</v>
      </c>
      <c r="H22" s="7"/>
      <c r="I22" s="6"/>
      <c r="J22" s="3"/>
      <c r="K22" s="6">
        <f t="shared" si="0"/>
        <v>0</v>
      </c>
      <c r="L22" s="3"/>
      <c r="M22" s="6"/>
      <c r="N22" s="3"/>
      <c r="O22" s="6">
        <v>6000</v>
      </c>
      <c r="P22" s="6"/>
      <c r="Q22" s="6"/>
      <c r="R22" s="3"/>
      <c r="S22" s="20"/>
      <c r="T22" s="20"/>
    </row>
    <row r="23" spans="1:20" x14ac:dyDescent="0.25">
      <c r="A23" s="18">
        <v>22</v>
      </c>
      <c r="B23" s="10" t="s">
        <v>74</v>
      </c>
      <c r="C23" s="11" t="s">
        <v>49</v>
      </c>
      <c r="D23" s="11" t="s">
        <v>75</v>
      </c>
      <c r="E23" s="11" t="s">
        <v>37</v>
      </c>
      <c r="F23" s="11" t="s">
        <v>12</v>
      </c>
      <c r="G23" s="6">
        <v>4625</v>
      </c>
      <c r="H23" s="7"/>
      <c r="I23" s="6"/>
      <c r="J23" s="3"/>
      <c r="K23" s="6">
        <f t="shared" si="0"/>
        <v>0</v>
      </c>
      <c r="L23" s="3"/>
      <c r="M23" s="6"/>
      <c r="N23" s="3"/>
      <c r="O23" s="6">
        <v>4625</v>
      </c>
      <c r="P23" s="6"/>
      <c r="Q23" s="6"/>
      <c r="R23" s="3"/>
      <c r="S23" s="20"/>
      <c r="T23" s="20"/>
    </row>
    <row r="24" spans="1:20" x14ac:dyDescent="0.25">
      <c r="A24" s="18">
        <v>23</v>
      </c>
      <c r="B24" s="10" t="s">
        <v>76</v>
      </c>
      <c r="C24" s="11" t="s">
        <v>44</v>
      </c>
      <c r="D24" s="11" t="s">
        <v>77</v>
      </c>
      <c r="E24" s="11" t="s">
        <v>25</v>
      </c>
      <c r="F24" s="11" t="s">
        <v>12</v>
      </c>
      <c r="G24" s="6">
        <v>6000</v>
      </c>
      <c r="H24" s="3"/>
      <c r="I24" s="6"/>
      <c r="J24" s="3"/>
      <c r="K24" s="6">
        <f t="shared" si="0"/>
        <v>0</v>
      </c>
      <c r="L24" s="3"/>
      <c r="M24" s="6"/>
      <c r="N24" s="3"/>
      <c r="O24" s="6">
        <v>6000</v>
      </c>
      <c r="P24" s="6"/>
      <c r="Q24" s="6"/>
      <c r="R24" s="3"/>
      <c r="S24" s="20"/>
      <c r="T24" s="20"/>
    </row>
    <row r="25" spans="1:20" x14ac:dyDescent="0.25">
      <c r="A25" s="18">
        <v>24</v>
      </c>
      <c r="B25" s="10" t="s">
        <v>78</v>
      </c>
      <c r="C25" s="11" t="s">
        <v>44</v>
      </c>
      <c r="D25" s="11" t="s">
        <v>79</v>
      </c>
      <c r="E25" s="11" t="s">
        <v>37</v>
      </c>
      <c r="F25" s="11" t="s">
        <v>12</v>
      </c>
      <c r="G25" s="6">
        <v>6000</v>
      </c>
      <c r="H25" s="3"/>
      <c r="I25" s="6"/>
      <c r="J25" s="3"/>
      <c r="K25" s="6">
        <f t="shared" si="0"/>
        <v>0</v>
      </c>
      <c r="L25" s="3"/>
      <c r="M25" s="6"/>
      <c r="N25" s="3"/>
      <c r="O25" s="6">
        <v>6000</v>
      </c>
      <c r="P25" s="6"/>
      <c r="Q25" s="6"/>
      <c r="R25" s="3"/>
      <c r="S25" s="20"/>
      <c r="T25" s="20"/>
    </row>
    <row r="26" spans="1:20" x14ac:dyDescent="0.25">
      <c r="A26" s="18" t="e">
        <f>#REF!</f>
        <v>#REF!</v>
      </c>
      <c r="B26" s="17" t="s">
        <v>80</v>
      </c>
      <c r="C26" s="17"/>
      <c r="D26" s="17"/>
      <c r="E26" s="17"/>
      <c r="F26" s="13"/>
      <c r="G26" s="14">
        <f>SUM(G2:G25)</f>
        <v>92247</v>
      </c>
      <c r="H26" s="13"/>
      <c r="I26" s="14"/>
      <c r="J26" s="13"/>
      <c r="K26" s="14">
        <f>SUM(K2:K25)</f>
        <v>12000</v>
      </c>
      <c r="L26" s="13"/>
      <c r="M26" s="14">
        <f>SUM(M2:M25)</f>
        <v>31100</v>
      </c>
      <c r="N26" s="13"/>
      <c r="O26" s="14">
        <f>SUM(O2:O25)</f>
        <v>80247</v>
      </c>
      <c r="P26" s="15">
        <f>SUM(P2:P25)</f>
        <v>0</v>
      </c>
      <c r="Q26" s="14">
        <f>SUM(Q2:Q21)</f>
        <v>0</v>
      </c>
      <c r="R26" s="13"/>
      <c r="S26" s="21">
        <f>SUM(S2:S21)</f>
        <v>329326500</v>
      </c>
      <c r="T26" s="21" t="s">
        <v>81</v>
      </c>
    </row>
  </sheetData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 4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2024-02-27T00:31:03Z</dcterms:created>
  <dcterms:modified xsi:type="dcterms:W3CDTF">2024-02-27T00:45:06Z</dcterms:modified>
</cp:coreProperties>
</file>